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rüfprotokoll" sheetId="1" state="visible" r:id="rId1"/>
    <sheet xmlns:r="http://schemas.openxmlformats.org/officeDocument/2006/relationships" name="Prüfgeräte" sheetId="2" state="visible" r:id="rId2"/>
    <sheet xmlns:r="http://schemas.openxmlformats.org/officeDocument/2006/relationships" name="Auswertung" sheetId="3" state="visible" r:id="rId3"/>
  </sheets>
  <definedNames>
    <definedName name="_xlnm._FilterDatabase" localSheetId="0" hidden="1">'Prüfprotokoll'!$A$7:$H$27</definedName>
  </definedNames>
  <calcPr calcId="124519" fullCalcOnLoad="1"/>
</workbook>
</file>

<file path=xl/styles.xml><?xml version="1.0" encoding="utf-8"?>
<styleSheet xmlns="http://schemas.openxmlformats.org/spreadsheetml/2006/main">
  <numFmts count="1">
    <numFmt numFmtId="164" formatCode="0.0%"/>
  </numFmts>
  <fonts count="12">
    <font>
      <name val="Calibri"/>
      <family val="2"/>
      <color theme="1"/>
      <sz val="11"/>
      <scheme val="minor"/>
    </font>
    <font>
      <b val="1"/>
      <color rgb="001F4E78"/>
      <sz val="16"/>
    </font>
    <font>
      <b val="1"/>
    </font>
    <font>
      <b val="1"/>
      <color rgb="00FFFFFF"/>
      <sz val="11"/>
    </font>
    <font>
      <b val="1"/>
      <color rgb="00006100"/>
    </font>
    <font>
      <b val="1"/>
      <color rgb="009C0006"/>
    </font>
    <font>
      <b val="1"/>
      <sz val="11"/>
    </font>
    <font>
      <sz val="11"/>
    </font>
    <font>
      <b val="1"/>
      <color rgb="001F4E78"/>
      <sz val="14"/>
    </font>
    <font>
      <b val="1"/>
      <sz val="12"/>
    </font>
    <font>
      <b val="1"/>
      <color rgb="00FFFFFF"/>
      <sz val="10"/>
    </font>
    <font>
      <b val="1"/>
      <color rgb="00C00000"/>
      <sz val="11"/>
    </font>
  </fonts>
  <fills count="6">
    <fill>
      <patternFill/>
    </fill>
    <fill>
      <patternFill patternType="gray125"/>
    </fill>
    <fill>
      <patternFill patternType="solid">
        <fgColor rgb="001F4E78"/>
        <bgColor rgb="001F4E78"/>
      </patternFill>
    </fill>
    <fill>
      <patternFill patternType="solid">
        <fgColor rgb="00C6EFCE"/>
        <bgColor rgb="00C6EFCE"/>
      </patternFill>
    </fill>
    <fill>
      <patternFill patternType="solid">
        <fgColor rgb="00FFC7CE"/>
        <bgColor rgb="00FFC7CE"/>
      </patternFill>
    </fill>
    <fill>
      <patternFill patternType="solid">
        <fgColor rgb="004472C4"/>
        <bgColor rgb="004472C4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pivotButton="0" quotePrefix="0" xfId="0"/>
    <xf numFmtId="0" fontId="3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/>
    </xf>
    <xf numFmtId="0" fontId="4" fillId="3" borderId="1" applyAlignment="1" pivotButton="0" quotePrefix="0" xfId="0">
      <alignment horizontal="center" vertical="center"/>
    </xf>
    <xf numFmtId="0" fontId="5" fillId="4" borderId="1" applyAlignment="1" pivotButton="0" quotePrefix="0" xfId="0">
      <alignment horizontal="center" vertical="center"/>
    </xf>
    <xf numFmtId="0" fontId="6" fillId="0" borderId="0" pivotButton="0" quotePrefix="0" xfId="0"/>
    <xf numFmtId="0" fontId="7" fillId="0" borderId="0" pivotButton="0" quotePrefix="0" xfId="0"/>
    <xf numFmtId="164" fontId="7" fillId="0" borderId="0" pivotButton="0" quotePrefix="0" xfId="0"/>
    <xf numFmtId="0" fontId="8" fillId="0" borderId="0" applyAlignment="1" pivotButton="0" quotePrefix="0" xfId="0">
      <alignment horizontal="center"/>
    </xf>
    <xf numFmtId="0" fontId="3" fillId="2" borderId="1" applyAlignment="1" pivotButton="0" quotePrefix="0" xfId="0">
      <alignment horizontal="center" vertical="center"/>
    </xf>
    <xf numFmtId="0" fontId="10" fillId="5" borderId="0" applyAlignment="1" pivotButton="0" quotePrefix="0" xfId="0">
      <alignment horizontal="center"/>
    </xf>
    <xf numFmtId="0" fontId="0" fillId="0" borderId="0" applyAlignment="1" pivotButton="0" quotePrefix="0" xfId="0">
      <alignment horizontal="center"/>
    </xf>
    <xf numFmtId="0" fontId="3" fillId="2" borderId="1" applyAlignment="1" pivotButton="0" quotePrefix="0" xfId="0">
      <alignment horizontal="center"/>
    </xf>
    <xf numFmtId="0" fontId="4" fillId="3" borderId="1" pivotButton="0" quotePrefix="0" xfId="0"/>
    <xf numFmtId="0" fontId="0" fillId="0" borderId="1" applyAlignment="1" pivotButton="0" quotePrefix="0" xfId="0">
      <alignment horizontal="center"/>
    </xf>
    <xf numFmtId="0" fontId="5" fillId="4" borderId="1" pivotButton="0" quotePrefix="0" xfId="0"/>
    <xf numFmtId="164" fontId="0" fillId="0" borderId="0" applyAlignment="1" pivotButton="0" quotePrefix="0" xfId="0">
      <alignment horizontal="center"/>
    </xf>
    <xf numFmtId="2" fontId="0" fillId="0" borderId="0" applyAlignment="1" pivotButton="0" quotePrefix="0" xfId="0">
      <alignment horizontal="center"/>
    </xf>
    <xf numFmtId="0" fontId="11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35"/>
  <sheetViews>
    <sheetView workbookViewId="0">
      <pane ySplit="7" topLeftCell="A8" activePane="bottomLeft" state="frozen"/>
      <selection pane="bottomLeft" activeCell="A1" sqref="A1"/>
    </sheetView>
  </sheetViews>
  <sheetFormatPr baseColWidth="8" defaultRowHeight="15"/>
  <cols>
    <col width="6" customWidth="1" min="1" max="1"/>
    <col width="30" customWidth="1" min="2" max="2"/>
    <col width="14" customWidth="1" min="3" max="3"/>
    <col width="12" customWidth="1" min="4" max="4"/>
    <col width="14" customWidth="1" min="5" max="5"/>
    <col width="16" customWidth="1" min="6" max="6"/>
    <col width="12" customWidth="1" min="7" max="7"/>
    <col width="14" customWidth="1" min="8" max="8"/>
  </cols>
  <sheetData>
    <row r="1">
      <c r="A1" s="1" t="inlineStr">
        <is>
          <t>E-CHECK PRÜFPROTOKOLL</t>
        </is>
      </c>
    </row>
    <row r="3">
      <c r="A3" s="2" t="inlineStr">
        <is>
          <t>Betrieb:</t>
        </is>
      </c>
      <c r="B3" t="inlineStr">
        <is>
          <t>Elektro Müller GmbH</t>
        </is>
      </c>
      <c r="E3" s="2" t="inlineStr">
        <is>
          <t>Prüfer:</t>
        </is>
      </c>
      <c r="F3" t="inlineStr">
        <is>
          <t>Thomas Schmidt</t>
        </is>
      </c>
    </row>
    <row r="4">
      <c r="A4" s="2" t="inlineStr">
        <is>
          <t>Standort:</t>
        </is>
      </c>
      <c r="B4" t="inlineStr">
        <is>
          <t>Produktion Halle 2</t>
        </is>
      </c>
      <c r="E4" s="2" t="inlineStr">
        <is>
          <t>Prüfgerät:</t>
        </is>
      </c>
      <c r="F4" t="inlineStr">
        <is>
          <t>Benning ST 750</t>
        </is>
      </c>
    </row>
    <row r="5">
      <c r="A5" s="2" t="inlineStr">
        <is>
          <t>Adresse:</t>
        </is>
      </c>
      <c r="B5" t="inlineStr">
        <is>
          <t>Industriestraße 45, 45127 Essen</t>
        </is>
      </c>
      <c r="E5" s="2" t="inlineStr">
        <is>
          <t>Kalibrierung:</t>
        </is>
      </c>
      <c r="F5" t="inlineStr">
        <is>
          <t>15.01.2025</t>
        </is>
      </c>
    </row>
    <row r="7" ht="35" customHeight="1">
      <c r="A7" s="3" t="inlineStr">
        <is>
          <t>Pos.</t>
        </is>
      </c>
      <c r="B7" s="3" t="inlineStr">
        <is>
          <t>Betriebsmittel</t>
        </is>
      </c>
      <c r="C7" s="3" t="inlineStr">
        <is>
          <t>Inventar-Nr.</t>
        </is>
      </c>
      <c r="D7" s="3" t="inlineStr">
        <is>
          <t>Prüfdatum</t>
        </is>
      </c>
      <c r="E7" s="3" t="inlineStr">
        <is>
          <t>Schutzleiter [Ω]</t>
        </is>
      </c>
      <c r="F7" s="3" t="inlineStr">
        <is>
          <t>Isolations-widerstand [MΩ]</t>
        </is>
      </c>
      <c r="G7" s="3" t="inlineStr">
        <is>
          <t>Ergebnis</t>
        </is>
      </c>
      <c r="H7" s="3" t="inlineStr">
        <is>
          <t>Nächste Prüfung</t>
        </is>
      </c>
    </row>
    <row r="8">
      <c r="A8" s="4" t="n">
        <v>1</v>
      </c>
      <c r="B8" s="5" t="inlineStr">
        <is>
          <t>Bohrmaschine Bosch GSB 13 RE</t>
        </is>
      </c>
      <c r="C8" s="5" t="inlineStr">
        <is>
          <t>EM-2025-001</t>
        </is>
      </c>
      <c r="D8" s="4" t="inlineStr">
        <is>
          <t>15.01.2025</t>
        </is>
      </c>
      <c r="E8" s="4" t="n">
        <v>0.07000000000000001</v>
      </c>
      <c r="F8" s="4" t="n">
        <v>2.3</v>
      </c>
      <c r="G8" s="6" t="inlineStr">
        <is>
          <t>Bestanden</t>
        </is>
      </c>
      <c r="H8" s="4" t="inlineStr">
        <is>
          <t>15.01.2026</t>
        </is>
      </c>
    </row>
    <row r="9">
      <c r="A9" s="4" t="n">
        <v>2</v>
      </c>
      <c r="B9" s="5" t="inlineStr">
        <is>
          <t>Winkelschleifer Makita GA9020</t>
        </is>
      </c>
      <c r="C9" s="5" t="inlineStr">
        <is>
          <t>EM-2025-002</t>
        </is>
      </c>
      <c r="D9" s="4" t="inlineStr">
        <is>
          <t>16.01.2025</t>
        </is>
      </c>
      <c r="E9" s="4" t="n">
        <v>0.2</v>
      </c>
      <c r="F9" s="4" t="n">
        <v>55.5</v>
      </c>
      <c r="G9" s="6" t="inlineStr">
        <is>
          <t>Bestanden</t>
        </is>
      </c>
      <c r="H9" s="4" t="inlineStr">
        <is>
          <t>16.01.2026</t>
        </is>
      </c>
    </row>
    <row r="10">
      <c r="A10" s="4" t="n">
        <v>3</v>
      </c>
      <c r="B10" s="5" t="inlineStr">
        <is>
          <t>Stichsäge DeWalt DW331K</t>
        </is>
      </c>
      <c r="C10" s="5" t="inlineStr">
        <is>
          <t>EM-2025-003</t>
        </is>
      </c>
      <c r="D10" s="4" t="inlineStr">
        <is>
          <t>17.01.2025</t>
        </is>
      </c>
      <c r="E10" s="4" t="n">
        <v>0.22</v>
      </c>
      <c r="F10" s="4" t="n">
        <v>316.9</v>
      </c>
      <c r="G10" s="6" t="inlineStr">
        <is>
          <t>Bestanden</t>
        </is>
      </c>
      <c r="H10" s="4" t="inlineStr">
        <is>
          <t>17.01.2026</t>
        </is>
      </c>
    </row>
    <row r="11">
      <c r="A11" s="4" t="n">
        <v>4</v>
      </c>
      <c r="B11" s="5" t="inlineStr">
        <is>
          <t>Kreissäge Metabo KS 216</t>
        </is>
      </c>
      <c r="C11" s="5" t="inlineStr">
        <is>
          <t>EM-2025-004</t>
        </is>
      </c>
      <c r="D11" s="4" t="inlineStr">
        <is>
          <t>18.01.2025</t>
        </is>
      </c>
      <c r="E11" s="4" t="n">
        <v>0.19</v>
      </c>
      <c r="F11" s="4" t="n">
        <v>197.7</v>
      </c>
      <c r="G11" s="6" t="inlineStr">
        <is>
          <t>Bestanden</t>
        </is>
      </c>
      <c r="H11" s="4" t="inlineStr">
        <is>
          <t>18.01.2026</t>
        </is>
      </c>
    </row>
    <row r="12">
      <c r="A12" s="4" t="n">
        <v>5</v>
      </c>
      <c r="B12" s="5" t="inlineStr">
        <is>
          <t>Schleifmaschine Festool RO 150</t>
        </is>
      </c>
      <c r="C12" s="5" t="inlineStr">
        <is>
          <t>EM-2025-005</t>
        </is>
      </c>
      <c r="D12" s="4" t="inlineStr">
        <is>
          <t>19.01.2025</t>
        </is>
      </c>
      <c r="E12" s="4" t="n">
        <v>0.13</v>
      </c>
      <c r="F12" s="4" t="n">
        <v>366.8</v>
      </c>
      <c r="G12" s="6" t="inlineStr">
        <is>
          <t>Bestanden</t>
        </is>
      </c>
      <c r="H12" s="4" t="inlineStr">
        <is>
          <t>19.01.2026</t>
        </is>
      </c>
    </row>
    <row r="13">
      <c r="A13" s="4" t="n">
        <v>6</v>
      </c>
      <c r="B13" s="5" t="inlineStr">
        <is>
          <t>Akkuschrauber Hilti SF 6H-A22</t>
        </is>
      </c>
      <c r="C13" s="5" t="inlineStr">
        <is>
          <t>EM-2025-006</t>
        </is>
      </c>
      <c r="D13" s="4" t="inlineStr">
        <is>
          <t>20.01.2025</t>
        </is>
      </c>
      <c r="E13" s="4" t="n">
        <v>0.22</v>
      </c>
      <c r="F13" s="4" t="n">
        <v>284.6</v>
      </c>
      <c r="G13" s="6" t="inlineStr">
        <is>
          <t>Bestanden</t>
        </is>
      </c>
      <c r="H13" s="4" t="inlineStr">
        <is>
          <t>20.01.2026</t>
        </is>
      </c>
    </row>
    <row r="14">
      <c r="A14" s="4" t="n">
        <v>7</v>
      </c>
      <c r="B14" s="5" t="inlineStr">
        <is>
          <t>Kompressor Einhell TC-AC 190</t>
        </is>
      </c>
      <c r="C14" s="5" t="inlineStr">
        <is>
          <t>EM-2025-007</t>
        </is>
      </c>
      <c r="D14" s="4" t="inlineStr">
        <is>
          <t>21.01.2025</t>
        </is>
      </c>
      <c r="E14" s="4" t="n">
        <v>0.23</v>
      </c>
      <c r="F14" s="4" t="n">
        <v>143</v>
      </c>
      <c r="G14" s="6" t="inlineStr">
        <is>
          <t>Bestanden</t>
        </is>
      </c>
      <c r="H14" s="4" t="inlineStr">
        <is>
          <t>21.01.2026</t>
        </is>
      </c>
    </row>
    <row r="15">
      <c r="A15" s="4" t="n">
        <v>8</v>
      </c>
      <c r="B15" s="5" t="inlineStr">
        <is>
          <t>Schweißgerät Lorch S3 SpeedPulse</t>
        </is>
      </c>
      <c r="C15" s="5" t="inlineStr">
        <is>
          <t>EM-2025-008</t>
        </is>
      </c>
      <c r="D15" s="4" t="inlineStr">
        <is>
          <t>22.01.2025</t>
        </is>
      </c>
      <c r="E15" s="4" t="n">
        <v>0.2</v>
      </c>
      <c r="F15" s="4" t="n">
        <v>435.4</v>
      </c>
      <c r="G15" s="6" t="inlineStr">
        <is>
          <t>Bestanden</t>
        </is>
      </c>
      <c r="H15" s="4" t="inlineStr">
        <is>
          <t>22.01.2026</t>
        </is>
      </c>
    </row>
    <row r="16">
      <c r="A16" s="4" t="n">
        <v>9</v>
      </c>
      <c r="B16" s="5" t="inlineStr">
        <is>
          <t>Handlampe LED 50W</t>
        </is>
      </c>
      <c r="C16" s="5" t="inlineStr">
        <is>
          <t>EM-2025-009</t>
        </is>
      </c>
      <c r="D16" s="4" t="inlineStr">
        <is>
          <t>23.01.2025</t>
        </is>
      </c>
      <c r="E16" s="4" t="n">
        <v>0.19</v>
      </c>
      <c r="F16" s="4" t="n">
        <v>492.3</v>
      </c>
      <c r="G16" s="6" t="inlineStr">
        <is>
          <t>Bestanden</t>
        </is>
      </c>
      <c r="H16" s="4" t="inlineStr">
        <is>
          <t>23.01.2026</t>
        </is>
      </c>
    </row>
    <row r="17">
      <c r="A17" s="4" t="n">
        <v>10</v>
      </c>
      <c r="B17" s="5" t="inlineStr">
        <is>
          <t>Verlängerungskabel 25m</t>
        </is>
      </c>
      <c r="C17" s="5" t="inlineStr">
        <is>
          <t>EM-2025-010</t>
        </is>
      </c>
      <c r="D17" s="4" t="inlineStr">
        <is>
          <t>24.01.2025</t>
        </is>
      </c>
      <c r="E17" s="4" t="n">
        <v>0.42</v>
      </c>
      <c r="F17" s="4" t="n">
        <v>1.5</v>
      </c>
      <c r="G17" s="6" t="inlineStr">
        <is>
          <t>Bestanden</t>
        </is>
      </c>
      <c r="H17" s="4" t="inlineStr">
        <is>
          <t>24.01.2026</t>
        </is>
      </c>
    </row>
    <row r="18">
      <c r="A18" s="4" t="n">
        <v>11</v>
      </c>
      <c r="B18" s="5" t="inlineStr">
        <is>
          <t>Tischbohrmaschine Flott TB 13</t>
        </is>
      </c>
      <c r="C18" s="5" t="inlineStr">
        <is>
          <t>EM-2025-011</t>
        </is>
      </c>
      <c r="D18" s="4" t="inlineStr">
        <is>
          <t>25.01.2025</t>
        </is>
      </c>
      <c r="E18" s="4" t="n">
        <v>0.1</v>
      </c>
      <c r="F18" s="4" t="n">
        <v>165.4</v>
      </c>
      <c r="G18" s="6" t="inlineStr">
        <is>
          <t>Bestanden</t>
        </is>
      </c>
      <c r="H18" s="4" t="inlineStr">
        <is>
          <t>25.01.2026</t>
        </is>
      </c>
    </row>
    <row r="19">
      <c r="A19" s="4" t="n">
        <v>12</v>
      </c>
      <c r="B19" s="5" t="inlineStr">
        <is>
          <t>Plasmaschneider Kjellberg SmartFocus</t>
        </is>
      </c>
      <c r="C19" s="5" t="inlineStr">
        <is>
          <t>EM-2025-012</t>
        </is>
      </c>
      <c r="D19" s="4" t="inlineStr">
        <is>
          <t>26.01.2025</t>
        </is>
      </c>
      <c r="E19" s="4" t="n">
        <v>0.15</v>
      </c>
      <c r="F19" s="4" t="n">
        <v>3.8</v>
      </c>
      <c r="G19" s="7" t="inlineStr">
        <is>
          <t>Mangel</t>
        </is>
      </c>
      <c r="H19" s="4" t="inlineStr">
        <is>
          <t>26.01.2026</t>
        </is>
      </c>
    </row>
    <row r="20">
      <c r="A20" s="4" t="n">
        <v>13</v>
      </c>
      <c r="B20" s="5" t="inlineStr">
        <is>
          <t>Kabeltrommel 50m IP44</t>
        </is>
      </c>
      <c r="C20" s="5" t="inlineStr">
        <is>
          <t>EM-2025-013</t>
        </is>
      </c>
      <c r="D20" s="4" t="inlineStr">
        <is>
          <t>27.01.2025</t>
        </is>
      </c>
      <c r="E20" s="4" t="n">
        <v>0.11</v>
      </c>
      <c r="F20" s="4" t="n">
        <v>147.9</v>
      </c>
      <c r="G20" s="6" t="inlineStr">
        <is>
          <t>Bestanden</t>
        </is>
      </c>
      <c r="H20" s="4" t="inlineStr">
        <is>
          <t>27.01.2026</t>
        </is>
      </c>
    </row>
    <row r="21">
      <c r="A21" s="4" t="n">
        <v>14</v>
      </c>
      <c r="B21" s="5" t="inlineStr">
        <is>
          <t>Industriestaubsauger Kärcher NT 65/2</t>
        </is>
      </c>
      <c r="C21" s="5" t="inlineStr">
        <is>
          <t>EM-2025-014</t>
        </is>
      </c>
      <c r="D21" s="4" t="inlineStr">
        <is>
          <t>28.01.2025</t>
        </is>
      </c>
      <c r="E21" s="4" t="n">
        <v>0.14</v>
      </c>
      <c r="F21" s="4" t="n">
        <v>82.90000000000001</v>
      </c>
      <c r="G21" s="6" t="inlineStr">
        <is>
          <t>Bestanden</t>
        </is>
      </c>
      <c r="H21" s="4" t="inlineStr">
        <is>
          <t>28.01.2026</t>
        </is>
      </c>
    </row>
    <row r="22">
      <c r="A22" s="4" t="n">
        <v>15</v>
      </c>
      <c r="B22" s="5" t="inlineStr">
        <is>
          <t>Hochdruckreiniger Kärcher HD 7/18 C</t>
        </is>
      </c>
      <c r="C22" s="5" t="inlineStr">
        <is>
          <t>EM-2025-015</t>
        </is>
      </c>
      <c r="D22" s="4" t="inlineStr">
        <is>
          <t>29.01.2025</t>
        </is>
      </c>
      <c r="E22" s="4" t="n">
        <v>0.15</v>
      </c>
      <c r="F22" s="4" t="n">
        <v>2.3</v>
      </c>
      <c r="G22" s="6" t="inlineStr">
        <is>
          <t>Bestanden</t>
        </is>
      </c>
      <c r="H22" s="4" t="inlineStr">
        <is>
          <t>29.01.2026</t>
        </is>
      </c>
    </row>
    <row r="23">
      <c r="A23" s="4" t="n">
        <v>16</v>
      </c>
      <c r="B23" s="5" t="inlineStr">
        <is>
          <t>Heizlüfter Remko ELT 18-9</t>
        </is>
      </c>
      <c r="C23" s="5" t="inlineStr">
        <is>
          <t>EM-2025-016</t>
        </is>
      </c>
      <c r="D23" s="4" t="inlineStr">
        <is>
          <t>30.01.2025</t>
        </is>
      </c>
      <c r="E23" s="4" t="n">
        <v>0.17</v>
      </c>
      <c r="F23" s="4" t="n">
        <v>135.6</v>
      </c>
      <c r="G23" s="6" t="inlineStr">
        <is>
          <t>Bestanden</t>
        </is>
      </c>
      <c r="H23" s="4" t="inlineStr">
        <is>
          <t>30.01.2026</t>
        </is>
      </c>
    </row>
    <row r="24">
      <c r="A24" s="4" t="n">
        <v>17</v>
      </c>
      <c r="B24" s="5" t="inlineStr">
        <is>
          <t>Trennschleifer Stihl TS 420</t>
        </is>
      </c>
      <c r="C24" s="5" t="inlineStr">
        <is>
          <t>EM-2025-017</t>
        </is>
      </c>
      <c r="D24" s="4" t="inlineStr">
        <is>
          <t>31.01.2025</t>
        </is>
      </c>
      <c r="E24" s="4" t="n">
        <v>0.18</v>
      </c>
      <c r="F24" s="4" t="n">
        <v>350.1</v>
      </c>
      <c r="G24" s="6" t="inlineStr">
        <is>
          <t>Bestanden</t>
        </is>
      </c>
      <c r="H24" s="4" t="inlineStr">
        <is>
          <t>31.01.2026</t>
        </is>
      </c>
    </row>
    <row r="25">
      <c r="A25" s="4" t="n">
        <v>18</v>
      </c>
      <c r="B25" s="5" t="inlineStr">
        <is>
          <t>Bandschleifer Flex LBR 1506 VRA</t>
        </is>
      </c>
      <c r="C25" s="5" t="inlineStr">
        <is>
          <t>EM-2025-018</t>
        </is>
      </c>
      <c r="D25" s="4" t="inlineStr">
        <is>
          <t>01.02.2025</t>
        </is>
      </c>
      <c r="E25" s="4" t="n">
        <v>0.06</v>
      </c>
      <c r="F25" s="4" t="n">
        <v>436.4</v>
      </c>
      <c r="G25" s="6" t="inlineStr">
        <is>
          <t>Bestanden</t>
        </is>
      </c>
      <c r="H25" s="4" t="inlineStr">
        <is>
          <t>01.02.2026</t>
        </is>
      </c>
    </row>
    <row r="26">
      <c r="A26" s="4" t="n">
        <v>19</v>
      </c>
      <c r="B26" s="5" t="inlineStr">
        <is>
          <t>PC-Arbeitsplatz Büro 3</t>
        </is>
      </c>
      <c r="C26" s="5" t="inlineStr">
        <is>
          <t>EM-2025-019</t>
        </is>
      </c>
      <c r="D26" s="4" t="inlineStr">
        <is>
          <t>02.02.2025</t>
        </is>
      </c>
      <c r="E26" s="4" t="n">
        <v>0.15</v>
      </c>
      <c r="F26" s="4" t="n">
        <v>66.8</v>
      </c>
      <c r="G26" s="6" t="inlineStr">
        <is>
          <t>Bestanden</t>
        </is>
      </c>
      <c r="H26" s="4" t="inlineStr">
        <is>
          <t>02.02.2026</t>
        </is>
      </c>
    </row>
    <row r="27">
      <c r="A27" s="4" t="n">
        <v>20</v>
      </c>
      <c r="B27" s="5" t="inlineStr">
        <is>
          <t>Ladegerät Stapler 24V</t>
        </is>
      </c>
      <c r="C27" s="5" t="inlineStr">
        <is>
          <t>EM-2025-020</t>
        </is>
      </c>
      <c r="D27" s="4" t="inlineStr">
        <is>
          <t>03.02.2025</t>
        </is>
      </c>
      <c r="E27" s="4" t="n">
        <v>0.2</v>
      </c>
      <c r="F27" s="4" t="n">
        <v>231.7</v>
      </c>
      <c r="G27" s="6" t="inlineStr">
        <is>
          <t>Bestanden</t>
        </is>
      </c>
      <c r="H27" s="4" t="inlineStr">
        <is>
          <t>03.02.2026</t>
        </is>
      </c>
    </row>
    <row r="29">
      <c r="A29" s="8" t="inlineStr">
        <is>
          <t>Zusammenfassung:</t>
        </is>
      </c>
    </row>
    <row r="30">
      <c r="A30" s="2" t="inlineStr">
        <is>
          <t>Geprüfte Geräte:</t>
        </is>
      </c>
      <c r="B30" s="9">
        <f>ANZAHL(A8:A27)</f>
        <v/>
      </c>
    </row>
    <row r="31">
      <c r="A31" s="2" t="inlineStr">
        <is>
          <t>Bestanden:</t>
        </is>
      </c>
      <c r="B31" s="9">
        <f>ZÄHLENWENN(G8:G27;"Bestanden")</f>
        <v/>
      </c>
    </row>
    <row r="32">
      <c r="A32" s="2" t="inlineStr">
        <is>
          <t>Mängel:</t>
        </is>
      </c>
      <c r="B32" s="9">
        <f>ZÄHLENWENN(G8:G27;"Mangel")</f>
        <v/>
      </c>
    </row>
    <row r="33">
      <c r="A33" s="2" t="inlineStr">
        <is>
          <t>Erfolgsquote:</t>
        </is>
      </c>
      <c r="B33" s="10">
        <f>B31/B30</f>
        <v/>
      </c>
    </row>
    <row r="35">
      <c r="A35" t="inlineStr">
        <is>
          <t>Unterschrift Prüfer: ___________________</t>
        </is>
      </c>
      <c r="E35" t="inlineStr">
        <is>
          <t>Datum: ___________________</t>
        </is>
      </c>
    </row>
  </sheetData>
  <autoFilter ref="A7:H27"/>
  <mergeCells count="1">
    <mergeCell ref="A1:H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25" customWidth="1" min="1" max="1"/>
    <col width="20" customWidth="1" min="2" max="2"/>
    <col width="20" customWidth="1" min="3" max="3"/>
    <col width="16" customWidth="1" min="4" max="4"/>
    <col width="20" customWidth="1" min="5" max="5"/>
    <col width="12" customWidth="1" min="6" max="6"/>
  </cols>
  <sheetData>
    <row r="1">
      <c r="A1" s="11" t="inlineStr">
        <is>
          <t>PRÜFGERÄTE-VERWALTUNG</t>
        </is>
      </c>
    </row>
    <row r="3">
      <c r="A3" s="12" t="inlineStr">
        <is>
          <t>Gerät</t>
        </is>
      </c>
      <c r="B3" s="12" t="inlineStr">
        <is>
          <t>Hersteller</t>
        </is>
      </c>
      <c r="C3" s="12" t="inlineStr">
        <is>
          <t>Seriennummer</t>
        </is>
      </c>
      <c r="D3" s="12" t="inlineStr">
        <is>
          <t>Kalibriert am</t>
        </is>
      </c>
      <c r="E3" s="12" t="inlineStr">
        <is>
          <t>Nächste Kalibrierung</t>
        </is>
      </c>
      <c r="F3" s="12" t="inlineStr">
        <is>
          <t>Status</t>
        </is>
      </c>
    </row>
    <row r="4">
      <c r="A4" s="5" t="inlineStr">
        <is>
          <t>Benning ST 750</t>
        </is>
      </c>
      <c r="B4" s="5" t="inlineStr">
        <is>
          <t>Benning</t>
        </is>
      </c>
      <c r="C4" s="4" t="inlineStr">
        <is>
          <t>ST750-2024-1567</t>
        </is>
      </c>
      <c r="D4" s="4" t="inlineStr">
        <is>
          <t>15.01.2025</t>
        </is>
      </c>
      <c r="E4" s="4" t="inlineStr">
        <is>
          <t>15.01.2026</t>
        </is>
      </c>
      <c r="F4" s="6" t="inlineStr">
        <is>
          <t>Gültig</t>
        </is>
      </c>
    </row>
    <row r="5">
      <c r="A5" s="5" t="inlineStr">
        <is>
          <t>Fluke 1654B</t>
        </is>
      </c>
      <c r="B5" s="5" t="inlineStr">
        <is>
          <t>Fluke</t>
        </is>
      </c>
      <c r="C5" s="4" t="inlineStr">
        <is>
          <t>FK1654-2023-8934</t>
        </is>
      </c>
      <c r="D5" s="4" t="inlineStr">
        <is>
          <t>10.12.2024</t>
        </is>
      </c>
      <c r="E5" s="4" t="inlineStr">
        <is>
          <t>10.12.2025</t>
        </is>
      </c>
      <c r="F5" s="6" t="inlineStr">
        <is>
          <t>Gültig</t>
        </is>
      </c>
    </row>
    <row r="6">
      <c r="A6" s="5" t="inlineStr">
        <is>
          <t>Gossen Metrawatt PROFITEST</t>
        </is>
      </c>
      <c r="B6" s="5" t="inlineStr">
        <is>
          <t>Gossen Metrawatt</t>
        </is>
      </c>
      <c r="C6" s="4" t="inlineStr">
        <is>
          <t>GM-PT-2024-4521</t>
        </is>
      </c>
      <c r="D6" s="4" t="inlineStr">
        <is>
          <t>22.11.2024</t>
        </is>
      </c>
      <c r="E6" s="4" t="inlineStr">
        <is>
          <t>22.11.2025</t>
        </is>
      </c>
      <c r="F6" s="6" t="inlineStr">
        <is>
          <t>Gültig</t>
        </is>
      </c>
    </row>
    <row r="7">
      <c r="A7" s="5" t="inlineStr">
        <is>
          <t>Megger MFT1835</t>
        </is>
      </c>
      <c r="B7" s="5" t="inlineStr">
        <is>
          <t>Megger</t>
        </is>
      </c>
      <c r="C7" s="4" t="inlineStr">
        <is>
          <t>MG1835-2023-7712</t>
        </is>
      </c>
      <c r="D7" s="4" t="inlineStr">
        <is>
          <t>05.01.2025</t>
        </is>
      </c>
      <c r="E7" s="4" t="inlineStr">
        <is>
          <t>05.01.2026</t>
        </is>
      </c>
      <c r="F7" s="6" t="inlineStr">
        <is>
          <t>Gültig</t>
        </is>
      </c>
    </row>
    <row r="8">
      <c r="A8" s="5" t="inlineStr">
        <is>
          <t>Beha-Amprobe DM78C</t>
        </is>
      </c>
      <c r="B8" s="5" t="inlineStr">
        <is>
          <t>Beha-Amprobe</t>
        </is>
      </c>
      <c r="C8" s="4" t="inlineStr">
        <is>
          <t>BA-DM78-2024-3389</t>
        </is>
      </c>
      <c r="D8" s="4" t="inlineStr">
        <is>
          <t>18.10.2024</t>
        </is>
      </c>
      <c r="E8" s="4" t="inlineStr">
        <is>
          <t>18.10.2025</t>
        </is>
      </c>
      <c r="F8" s="6" t="inlineStr">
        <is>
          <t>Gültig</t>
        </is>
      </c>
    </row>
  </sheetData>
  <mergeCells count="1">
    <mergeCell ref="A1:F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E16"/>
  <sheetViews>
    <sheetView workbookViewId="0">
      <selection activeCell="A1" sqref="A1"/>
    </sheetView>
  </sheetViews>
  <sheetFormatPr baseColWidth="8" defaultRowHeight="15"/>
  <cols>
    <col width="24" customWidth="1" min="1" max="1"/>
    <col width="16" customWidth="1" min="2" max="2"/>
    <col width="3" customWidth="1" min="3" max="3"/>
    <col width="16" customWidth="1" min="4" max="4"/>
    <col width="12" customWidth="1" min="5" max="5"/>
  </cols>
  <sheetData>
    <row r="1">
      <c r="A1" s="11" t="inlineStr">
        <is>
          <t>PRÜFAUSWERTUNG &amp; STATISTIK</t>
        </is>
      </c>
    </row>
    <row r="3">
      <c r="A3" s="13" t="inlineStr">
        <is>
          <t>Kennzahlen</t>
        </is>
      </c>
      <c r="D3" s="13" t="inlineStr">
        <is>
          <t>Prüfstatus</t>
        </is>
      </c>
    </row>
    <row r="4">
      <c r="A4" s="2" t="inlineStr">
        <is>
          <t>Gesamtzahl Geräte:</t>
        </is>
      </c>
      <c r="B4" s="14">
        <f>Prüfprotokoll!B30</f>
        <v/>
      </c>
      <c r="D4" s="15" t="inlineStr">
        <is>
          <t>Status</t>
        </is>
      </c>
      <c r="E4" s="15" t="inlineStr">
        <is>
          <t>Anzahl</t>
        </is>
      </c>
    </row>
    <row r="5">
      <c r="A5" s="2" t="inlineStr">
        <is>
          <t>Bestandene Prüfungen:</t>
        </is>
      </c>
      <c r="B5" s="14">
        <f>Prüfprotokoll!B31</f>
        <v/>
      </c>
      <c r="D5" s="16" t="inlineStr">
        <is>
          <t>Bestanden</t>
        </is>
      </c>
      <c r="E5" s="17">
        <f>Prüfprotokoll!B31</f>
        <v/>
      </c>
    </row>
    <row r="6">
      <c r="A6" s="2" t="inlineStr">
        <is>
          <t>Festgestellte Mängel:</t>
        </is>
      </c>
      <c r="B6" s="14">
        <f>Prüfprotokoll!B32</f>
        <v/>
      </c>
      <c r="D6" s="18" t="inlineStr">
        <is>
          <t>Mangel</t>
        </is>
      </c>
      <c r="E6" s="17">
        <f>Prüfprotokoll!B32</f>
        <v/>
      </c>
    </row>
    <row r="7">
      <c r="A7" s="2" t="inlineStr">
        <is>
          <t>Erfolgsquote:</t>
        </is>
      </c>
      <c r="B7" s="19">
        <f>Prüfprotokoll!B33</f>
        <v/>
      </c>
    </row>
    <row r="8">
      <c r="A8" s="2" t="inlineStr">
        <is>
          <t>Durchschn. Schutzleiter:</t>
        </is>
      </c>
      <c r="B8" s="20">
        <f>MITTELWERT(Prüfprotokoll!E8:E27)</f>
        <v/>
      </c>
    </row>
    <row r="9">
      <c r="A9" s="2" t="inlineStr">
        <is>
          <t>Durchschn. Isolation:</t>
        </is>
      </c>
      <c r="B9" s="20">
        <f>MITTELWERT(Prüfprotokoll!F8:F27)</f>
        <v/>
      </c>
    </row>
    <row r="11">
      <c r="A11" s="21" t="inlineStr">
        <is>
          <t>Hinweise zur Dokumentation:</t>
        </is>
      </c>
    </row>
    <row r="12">
      <c r="A12" t="inlineStr">
        <is>
          <t>• Prüfungen nach DIN VDE 0701-0702 und DGUV Vorschrift 3</t>
        </is>
      </c>
    </row>
    <row r="13">
      <c r="A13" t="inlineStr">
        <is>
          <t>• Schutzleiter max. 0,3 Ω (bei Schutzklasse I)</t>
        </is>
      </c>
    </row>
    <row r="14">
      <c r="A14" t="inlineStr">
        <is>
          <t>• Isolationswiderstand min. 1 MΩ (besser &gt; 10 MΩ)</t>
        </is>
      </c>
    </row>
    <row r="15">
      <c r="A15" t="inlineStr">
        <is>
          <t>• Wiederholungsprüfung bei Mängeln innerhalb 2 Wochen</t>
        </is>
      </c>
    </row>
    <row r="16">
      <c r="A16" t="inlineStr">
        <is>
          <t>• Jährliche Prüfpflicht für ortsveränderliche Geräte</t>
        </is>
      </c>
    </row>
  </sheetData>
  <mergeCells count="3">
    <mergeCell ref="A3:B3"/>
    <mergeCell ref="D3:E3"/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2025-11-10T09:59:57Z</dcterms:created>
  <dcterms:modified xmlns:dcterms="http://purl.org/dc/terms/" xmlns:xsi="http://www.w3.org/2001/XMLSchema-instance" xsi:type="dcterms:W3CDTF">2025-11-10T09:59:57Z</dcterms:modified>
</cp:coreProperties>
</file>