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hrzeugstammdaten" sheetId="1" state="visible" r:id="rId1"/>
    <sheet xmlns:r="http://schemas.openxmlformats.org/officeDocument/2006/relationships" name="Kostenrechnung" sheetId="2" state="visible" r:id="rId2"/>
    <sheet xmlns:r="http://schemas.openxmlformats.org/officeDocument/2006/relationships" name="Kostenanalyse" sheetId="3" state="visible" r:id="rId3"/>
  </sheets>
  <definedNames>
    <definedName name="_xlnm._FilterDatabase" localSheetId="0" hidden="1">'Fahrzeugstammdaten'!$A$3:$D$18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#,##0.00 €"/>
    <numFmt numFmtId="165" formatCode="#,##0 &quot;km&quot;"/>
    <numFmt numFmtId="166" formatCode="0.0%"/>
    <numFmt numFmtId="167" formatCode="0.00 &quot;€/km&quot;"/>
    <numFmt numFmtId="168" formatCode="#,##0 €"/>
  </numFmts>
  <fonts count="9">
    <font>
      <name val="Calibri"/>
      <family val="2"/>
      <color theme="1"/>
      <sz val="11"/>
      <scheme val="minor"/>
    </font>
    <font>
      <b val="1"/>
      <color rgb="001F4E78"/>
      <sz val="16"/>
    </font>
    <font>
      <b val="1"/>
      <color rgb="00FFFFFF"/>
      <sz val="11"/>
    </font>
    <font>
      <b val="1"/>
    </font>
    <font>
      <b val="1"/>
      <color rgb="001F4E78"/>
      <sz val="12"/>
    </font>
    <font>
      <b val="1"/>
      <color rgb="00FFFFFF"/>
      <sz val="10"/>
    </font>
    <font>
      <b val="1"/>
      <sz val="11"/>
    </font>
    <font>
      <b val="1"/>
      <color rgb="00FFFFFF"/>
      <sz val="12"/>
    </font>
    <font>
      <b val="1"/>
      <sz val="12"/>
    </font>
  </fonts>
  <fills count="7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4472C4"/>
        <bgColor rgb="004472C4"/>
      </patternFill>
    </fill>
    <fill>
      <patternFill patternType="solid">
        <fgColor rgb="00FFC000"/>
        <bgColor rgb="00FFC000"/>
      </patternFill>
    </fill>
    <fill>
      <patternFill patternType="solid">
        <fgColor rgb="00C00000"/>
        <bgColor rgb="00C00000"/>
      </patternFill>
    </fill>
    <fill>
      <patternFill patternType="solid">
        <fgColor rgb="00E7E6E6"/>
        <bgColor rgb="00E7E6E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3" fillId="0" borderId="0" pivotButton="0" quotePrefix="0" xfId="0"/>
    <xf numFmtId="165" fontId="3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applyAlignment="1" pivotButton="0" quotePrefix="0" xfId="0">
      <alignment horizontal="right"/>
    </xf>
    <xf numFmtId="166" fontId="0" fillId="0" borderId="1" applyAlignment="1" pivotButton="0" quotePrefix="0" xfId="0">
      <alignment horizontal="center"/>
    </xf>
    <xf numFmtId="167" fontId="0" fillId="0" borderId="1" applyAlignment="1" pivotButton="0" quotePrefix="0" xfId="0">
      <alignment horizontal="right"/>
    </xf>
    <xf numFmtId="0" fontId="6" fillId="4" borderId="1" pivotButton="0" quotePrefix="0" xfId="0"/>
    <xf numFmtId="164" fontId="6" fillId="4" borderId="1" pivotButton="0" quotePrefix="0" xfId="0"/>
    <xf numFmtId="0" fontId="6" fillId="4" borderId="1" applyAlignment="1" pivotButton="0" quotePrefix="0" xfId="0">
      <alignment horizontal="center"/>
    </xf>
    <xf numFmtId="167" fontId="6" fillId="4" borderId="1" pivotButton="0" quotePrefix="0" xfId="0"/>
    <xf numFmtId="0" fontId="7" fillId="5" borderId="1" pivotButton="0" quotePrefix="0" xfId="0"/>
    <xf numFmtId="164" fontId="7" fillId="5" borderId="1" pivotButton="0" quotePrefix="0" xfId="0"/>
    <xf numFmtId="0" fontId="0" fillId="5" borderId="1" pivotButton="0" quotePrefix="0" xfId="0"/>
    <xf numFmtId="167" fontId="7" fillId="5" borderId="1" pivotButton="0" quotePrefix="0" xfId="0"/>
    <xf numFmtId="0" fontId="2" fillId="2" borderId="1" pivotButton="0" quotePrefix="0" xfId="0"/>
    <xf numFmtId="0" fontId="0" fillId="0" borderId="1" applyAlignment="1" pivotButton="0" quotePrefix="0" xfId="0">
      <alignment horizontal="left"/>
    </xf>
    <xf numFmtId="164" fontId="8" fillId="6" borderId="1" applyAlignment="1" pivotButton="0" quotePrefix="0" xfId="0">
      <alignment horizontal="right"/>
    </xf>
    <xf numFmtId="0" fontId="5" fillId="3" borderId="1" pivotButton="0" quotePrefix="0" xfId="0"/>
    <xf numFmtId="168" fontId="0" fillId="0" borderId="1" pivotButton="0" quotePrefix="0" xfId="0"/>
    <xf numFmtId="165" fontId="0" fillId="0" borderId="1" applyAlignment="1" pivotButton="0" quotePrefix="0" xfId="0">
      <alignment horizontal="right"/>
    </xf>
    <xf numFmtId="166" fontId="0" fillId="0" borderId="1" applyAlignment="1" pivotButton="0" quotePrefix="0" xfId="0">
      <alignment horizontal="right"/>
    </xf>
    <xf numFmtId="0" fontId="5" fillId="3" borderId="1" applyAlignment="1" pivotButton="0" quotePrefix="0" xfId="0">
      <alignment horizontal="center"/>
    </xf>
    <xf numFmtId="168" fontId="0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Fix- vs. Variable Kosten</a:t>
            </a:r>
          </a:p>
        </rich>
      </tx>
    </title>
    <plotArea>
      <pieChart>
        <varyColors val="1"/>
        <ser>
          <idx val="0"/>
          <order val="0"/>
          <tx>
            <strRef>
              <f>'Kostenanalyse'!E5</f>
            </strRef>
          </tx>
          <spPr>
            <a:ln xmlns:a="http://schemas.openxmlformats.org/drawingml/2006/main">
              <a:prstDash val="solid"/>
            </a:ln>
          </spPr>
          <cat>
            <numRef>
              <f>'Kostenanalyse'!$D$6:$D$7</f>
            </numRef>
          </cat>
          <val>
            <numRef>
              <f>'Kostenanalyse'!$E$6:$E$7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Top 5 Kostenpositionen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'Kostenanalyse'!B16</f>
            </strRef>
          </tx>
          <spPr>
            <a:ln xmlns:a="http://schemas.openxmlformats.org/drawingml/2006/main">
              <a:prstDash val="solid"/>
            </a:ln>
          </spPr>
          <cat>
            <numRef>
              <f>'Kostenanalyse'!$A$17:$A$21</f>
            </numRef>
          </cat>
          <val>
            <numRef>
              <f>'Kostenanalyse'!$B$17:$B$21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Kostenposition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Kosten in 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8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23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5" customWidth="1" min="1" max="1"/>
    <col width="18" customWidth="1" min="2" max="2"/>
    <col width="15" customWidth="1" min="3" max="3"/>
    <col width="18" customWidth="1" min="4" max="4"/>
  </cols>
  <sheetData>
    <row r="1">
      <c r="A1" s="1" t="inlineStr">
        <is>
          <t>FAHRZEUGSTAMMDATEN</t>
        </is>
      </c>
    </row>
    <row r="3">
      <c r="A3" s="2" t="inlineStr">
        <is>
          <t>Fahrzeug-Kennzeichen</t>
        </is>
      </c>
      <c r="B3" s="2" t="inlineStr">
        <is>
          <t>Fahrzeugtyp</t>
        </is>
      </c>
      <c r="C3" s="2" t="inlineStr">
        <is>
          <t>Baujahr</t>
        </is>
      </c>
      <c r="D3" s="2" t="inlineStr">
        <is>
          <t>Anschaffungspreis</t>
        </is>
      </c>
    </row>
    <row r="4">
      <c r="A4" s="3" t="inlineStr">
        <is>
          <t>B-TR 2847</t>
        </is>
      </c>
      <c r="B4" s="3" t="inlineStr">
        <is>
          <t>Mercedes Actros 1845</t>
        </is>
      </c>
      <c r="C4" s="3" t="n">
        <v>2021</v>
      </c>
      <c r="D4" s="4" t="n">
        <v>89500</v>
      </c>
    </row>
    <row r="5">
      <c r="A5" s="3" t="inlineStr">
        <is>
          <t>B-LK 3912</t>
        </is>
      </c>
      <c r="B5" s="3" t="inlineStr">
        <is>
          <t>MAN TGX 18.480</t>
        </is>
      </c>
      <c r="C5" s="3" t="n">
        <v>2020</v>
      </c>
      <c r="D5" s="4" t="n">
        <v>85000</v>
      </c>
    </row>
    <row r="6">
      <c r="A6" s="3" t="inlineStr">
        <is>
          <t>B-HH 5634</t>
        </is>
      </c>
      <c r="B6" s="3" t="inlineStr">
        <is>
          <t>Scania R 450</t>
        </is>
      </c>
      <c r="C6" s="3" t="n">
        <v>2022</v>
      </c>
      <c r="D6" s="4" t="n">
        <v>92000</v>
      </c>
    </row>
    <row r="7">
      <c r="A7" s="3" t="inlineStr">
        <is>
          <t>B-MS 7821</t>
        </is>
      </c>
      <c r="B7" s="3" t="inlineStr">
        <is>
          <t>Volvo FH 460</t>
        </is>
      </c>
      <c r="C7" s="3" t="n">
        <v>2019</v>
      </c>
      <c r="D7" s="4" t="n">
        <v>78500</v>
      </c>
    </row>
    <row r="8">
      <c r="A8" s="3" t="inlineStr">
        <is>
          <t>B-KL 4523</t>
        </is>
      </c>
      <c r="B8" s="3" t="inlineStr">
        <is>
          <t>DAF XF 480</t>
        </is>
      </c>
      <c r="C8" s="3" t="n">
        <v>2021</v>
      </c>
      <c r="D8" s="4" t="n">
        <v>88000</v>
      </c>
    </row>
    <row r="9">
      <c r="A9" s="3" t="inlineStr">
        <is>
          <t>B-RW 6734</t>
        </is>
      </c>
      <c r="B9" s="3" t="inlineStr">
        <is>
          <t>Iveco Stralis 460</t>
        </is>
      </c>
      <c r="C9" s="3" t="n">
        <v>2020</v>
      </c>
      <c r="D9" s="4" t="n">
        <v>76000</v>
      </c>
    </row>
    <row r="10">
      <c r="A10" s="3" t="inlineStr">
        <is>
          <t>B-PL 8912</t>
        </is>
      </c>
      <c r="B10" s="3" t="inlineStr">
        <is>
          <t>Mercedes Actros 1843</t>
        </is>
      </c>
      <c r="C10" s="3" t="n">
        <v>2022</v>
      </c>
      <c r="D10" s="4" t="n">
        <v>91000</v>
      </c>
    </row>
    <row r="11">
      <c r="A11" s="3" t="inlineStr">
        <is>
          <t>B-FG 2341</t>
        </is>
      </c>
      <c r="B11" s="3" t="inlineStr">
        <is>
          <t>MAN TGX 18.460</t>
        </is>
      </c>
      <c r="C11" s="3" t="n">
        <v>2019</v>
      </c>
      <c r="D11" s="4" t="n">
        <v>77500</v>
      </c>
    </row>
    <row r="12">
      <c r="A12" s="3" t="inlineStr">
        <is>
          <t>B-WN 5678</t>
        </is>
      </c>
      <c r="B12" s="3" t="inlineStr">
        <is>
          <t>Scania R 500</t>
        </is>
      </c>
      <c r="C12" s="3" t="n">
        <v>2023</v>
      </c>
      <c r="D12" s="4" t="n">
        <v>98000</v>
      </c>
    </row>
    <row r="13">
      <c r="A13" s="3" t="inlineStr">
        <is>
          <t>B-LM 3456</t>
        </is>
      </c>
      <c r="B13" s="3" t="inlineStr">
        <is>
          <t>Volvo FH 500</t>
        </is>
      </c>
      <c r="C13" s="3" t="n">
        <v>2021</v>
      </c>
      <c r="D13" s="4" t="n">
        <v>90500</v>
      </c>
    </row>
    <row r="14">
      <c r="A14" s="3" t="inlineStr">
        <is>
          <t>B-NK 7823</t>
        </is>
      </c>
      <c r="B14" s="3" t="inlineStr">
        <is>
          <t>DAF XF 460</t>
        </is>
      </c>
      <c r="C14" s="3" t="n">
        <v>2020</v>
      </c>
      <c r="D14" s="4" t="n">
        <v>82000</v>
      </c>
    </row>
    <row r="15">
      <c r="A15" s="3" t="inlineStr">
        <is>
          <t>B-OP 4512</t>
        </is>
      </c>
      <c r="B15" s="3" t="inlineStr">
        <is>
          <t>Mercedes Actros 1848</t>
        </is>
      </c>
      <c r="C15" s="3" t="n">
        <v>2022</v>
      </c>
      <c r="D15" s="4" t="n">
        <v>94500</v>
      </c>
    </row>
    <row r="16">
      <c r="A16" s="3" t="inlineStr">
        <is>
          <t>B-QR 6745</t>
        </is>
      </c>
      <c r="B16" s="3" t="inlineStr">
        <is>
          <t>MAN TGS 18.440</t>
        </is>
      </c>
      <c r="C16" s="3" t="n">
        <v>2019</v>
      </c>
      <c r="D16" s="4" t="n">
        <v>75000</v>
      </c>
    </row>
    <row r="17">
      <c r="A17" s="3" t="inlineStr">
        <is>
          <t>B-ST 8934</t>
        </is>
      </c>
      <c r="B17" s="3" t="inlineStr">
        <is>
          <t>Scania R 410</t>
        </is>
      </c>
      <c r="C17" s="3" t="n">
        <v>2021</v>
      </c>
      <c r="D17" s="4" t="n">
        <v>84000</v>
      </c>
    </row>
    <row r="18">
      <c r="A18" s="3" t="inlineStr">
        <is>
          <t>B-UV 2367</t>
        </is>
      </c>
      <c r="B18" s="3" t="inlineStr">
        <is>
          <t>Iveco Stralis 480</t>
        </is>
      </c>
      <c r="C18" s="3" t="n">
        <v>2020</v>
      </c>
      <c r="D18" s="4" t="n">
        <v>79500</v>
      </c>
    </row>
  </sheetData>
  <autoFilter ref="A3:D18"/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7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28" customWidth="1" min="1" max="1"/>
    <col width="15" customWidth="1" min="2" max="2"/>
    <col width="12" customWidth="1" min="3" max="3"/>
    <col width="18" customWidth="1" min="4" max="4"/>
  </cols>
  <sheetData>
    <row r="1">
      <c r="A1" s="1" t="inlineStr">
        <is>
          <t>LKW-KOSTENRECHNUNG</t>
        </is>
      </c>
    </row>
    <row r="3">
      <c r="A3" t="inlineStr">
        <is>
          <t>Fahrzeug:</t>
        </is>
      </c>
      <c r="B3" s="5" t="inlineStr">
        <is>
          <t>B-TR 2847</t>
        </is>
      </c>
    </row>
    <row r="4">
      <c r="A4" t="inlineStr">
        <is>
          <t>Fahrleistung pro Jahr:</t>
        </is>
      </c>
      <c r="B4" s="6" t="n">
        <v>120000</v>
      </c>
    </row>
    <row r="6">
      <c r="A6" s="7" t="inlineStr">
        <is>
          <t>FIXKOSTEN (jährlich)</t>
        </is>
      </c>
    </row>
    <row r="7">
      <c r="A7" s="8" t="inlineStr">
        <is>
          <t>Kostenart</t>
        </is>
      </c>
      <c r="B7" s="8" t="inlineStr">
        <is>
          <t>Betrag/Jahr</t>
        </is>
      </c>
      <c r="C7" s="8" t="inlineStr">
        <is>
          <t>Anteil %</t>
        </is>
      </c>
      <c r="D7" s="8" t="inlineStr">
        <is>
          <t>Kosten/km</t>
        </is>
      </c>
    </row>
    <row r="8">
      <c r="A8" s="9" t="inlineStr">
        <is>
          <t>Abschreibung (5 Jahre)</t>
        </is>
      </c>
      <c r="B8" s="10" t="n">
        <v>17900</v>
      </c>
      <c r="C8" s="11">
        <f>B8/B14</f>
        <v/>
      </c>
      <c r="D8" s="12">
        <f>B8/B$4</f>
        <v/>
      </c>
    </row>
    <row r="9">
      <c r="A9" s="9" t="inlineStr">
        <is>
          <t>Versicherung</t>
        </is>
      </c>
      <c r="B9" s="10" t="n">
        <v>4800</v>
      </c>
      <c r="C9" s="11">
        <f>B9/B14</f>
        <v/>
      </c>
      <c r="D9" s="12">
        <f>B9/B$4</f>
        <v/>
      </c>
    </row>
    <row r="10">
      <c r="A10" s="9" t="inlineStr">
        <is>
          <t>KFZ-Steuer</t>
        </is>
      </c>
      <c r="B10" s="10" t="n">
        <v>1240</v>
      </c>
      <c r="C10" s="11">
        <f>B10/B14</f>
        <v/>
      </c>
      <c r="D10" s="12">
        <f>B10/B$4</f>
        <v/>
      </c>
    </row>
    <row r="11">
      <c r="A11" s="9" t="inlineStr">
        <is>
          <t>Finanzierungskosten</t>
        </is>
      </c>
      <c r="B11" s="10" t="n">
        <v>3200</v>
      </c>
      <c r="C11" s="11">
        <f>B11/B14</f>
        <v/>
      </c>
      <c r="D11" s="12">
        <f>B11/B$4</f>
        <v/>
      </c>
    </row>
    <row r="12">
      <c r="A12" s="9" t="inlineStr">
        <is>
          <t>Leasingrate</t>
        </is>
      </c>
      <c r="B12" s="10" t="n">
        <v>0</v>
      </c>
      <c r="C12" s="11">
        <f>B12/B14</f>
        <v/>
      </c>
      <c r="D12" s="12">
        <f>B12/B$4</f>
        <v/>
      </c>
    </row>
    <row r="13">
      <c r="A13" s="9" t="inlineStr">
        <is>
          <t>Sonstige Fixkosten</t>
        </is>
      </c>
      <c r="B13" s="10" t="n">
        <v>1800</v>
      </c>
      <c r="C13" s="11">
        <f>B13/B14</f>
        <v/>
      </c>
      <c r="D13" s="12">
        <f>B13/B$4</f>
        <v/>
      </c>
    </row>
    <row r="14">
      <c r="A14" s="13" t="inlineStr">
        <is>
          <t>SUMME FIXKOSTEN</t>
        </is>
      </c>
      <c r="B14" s="14">
        <f>SUM(B8:B13)</f>
        <v/>
      </c>
      <c r="C14" s="15" t="inlineStr">
        <is>
          <t>100,0%</t>
        </is>
      </c>
      <c r="D14" s="16">
        <f>B14/B$4</f>
        <v/>
      </c>
    </row>
    <row r="16">
      <c r="A16" s="7" t="inlineStr">
        <is>
          <t>VARIABLE KOSTEN</t>
        </is>
      </c>
    </row>
    <row r="17">
      <c r="A17" s="8" t="inlineStr">
        <is>
          <t>Kostenart</t>
        </is>
      </c>
      <c r="B17" s="8" t="inlineStr">
        <is>
          <t>Betrag/Jahr</t>
        </is>
      </c>
      <c r="C17" s="8" t="inlineStr">
        <is>
          <t>Anteil %</t>
        </is>
      </c>
      <c r="D17" s="8" t="inlineStr">
        <is>
          <t>Kosten/km</t>
        </is>
      </c>
    </row>
    <row r="18">
      <c r="A18" s="9" t="inlineStr">
        <is>
          <t>Kraftstoff (Diesel)</t>
        </is>
      </c>
      <c r="B18" s="10" t="n">
        <v>38400</v>
      </c>
      <c r="C18" s="11">
        <f>B18/B25</f>
        <v/>
      </c>
      <c r="D18" s="12">
        <f>B18/B$4</f>
        <v/>
      </c>
    </row>
    <row r="19">
      <c r="A19" s="9" t="inlineStr">
        <is>
          <t>AdBlue</t>
        </is>
      </c>
      <c r="B19" s="10" t="n">
        <v>2400</v>
      </c>
      <c r="C19" s="11">
        <f>B19/B25</f>
        <v/>
      </c>
      <c r="D19" s="12">
        <f>B19/B$4</f>
        <v/>
      </c>
    </row>
    <row r="20">
      <c r="A20" s="9" t="inlineStr">
        <is>
          <t>Reifen &amp; Verschleiß</t>
        </is>
      </c>
      <c r="B20" s="10" t="n">
        <v>4800</v>
      </c>
      <c r="C20" s="11">
        <f>B20/B25</f>
        <v/>
      </c>
      <c r="D20" s="12">
        <f>B20/B$4</f>
        <v/>
      </c>
    </row>
    <row r="21">
      <c r="A21" s="9" t="inlineStr">
        <is>
          <t>Wartung &amp; Reparaturen</t>
        </is>
      </c>
      <c r="B21" s="10" t="n">
        <v>6200</v>
      </c>
      <c r="C21" s="11">
        <f>B21/B25</f>
        <v/>
      </c>
      <c r="D21" s="12">
        <f>B21/B$4</f>
        <v/>
      </c>
    </row>
    <row r="22">
      <c r="A22" s="9" t="inlineStr">
        <is>
          <t>Mautgebühren</t>
        </is>
      </c>
      <c r="B22" s="10" t="n">
        <v>8500</v>
      </c>
      <c r="C22" s="11">
        <f>B22/B25</f>
        <v/>
      </c>
      <c r="D22" s="12">
        <f>B22/B$4</f>
        <v/>
      </c>
    </row>
    <row r="23">
      <c r="A23" s="9" t="inlineStr">
        <is>
          <t>Reinigung &amp; Pflege</t>
        </is>
      </c>
      <c r="B23" s="10" t="n">
        <v>1200</v>
      </c>
      <c r="C23" s="11">
        <f>B23/B25</f>
        <v/>
      </c>
      <c r="D23" s="12">
        <f>B23/B$4</f>
        <v/>
      </c>
    </row>
    <row r="24">
      <c r="A24" s="9" t="inlineStr">
        <is>
          <t>Sonstige variable Kosten</t>
        </is>
      </c>
      <c r="B24" s="10" t="n">
        <v>2100</v>
      </c>
      <c r="C24" s="11">
        <f>B24/B25</f>
        <v/>
      </c>
      <c r="D24" s="12">
        <f>B24/B$4</f>
        <v/>
      </c>
    </row>
    <row r="25">
      <c r="A25" s="13" t="inlineStr">
        <is>
          <t>SUMME VARIABLE KOSTEN</t>
        </is>
      </c>
      <c r="B25" s="14">
        <f>SUM(B18:B24)</f>
        <v/>
      </c>
      <c r="C25" s="15" t="inlineStr">
        <is>
          <t>100,0%</t>
        </is>
      </c>
      <c r="D25" s="16">
        <f>B25/B$4</f>
        <v/>
      </c>
    </row>
    <row r="27">
      <c r="A27" s="17" t="inlineStr">
        <is>
          <t>GESAMTKOSTEN PRO JAHR</t>
        </is>
      </c>
      <c r="B27" s="18">
        <f>B14+B25</f>
        <v/>
      </c>
      <c r="C27" s="19" t="inlineStr"/>
      <c r="D27" s="20">
        <f>B27/B$4</f>
        <v/>
      </c>
    </row>
  </sheetData>
  <mergeCells count="3">
    <mergeCell ref="A1:D1"/>
    <mergeCell ref="A16:D16"/>
    <mergeCell ref="A6:D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KOSTENANALYSE &amp; ÜBERSICHT</t>
        </is>
      </c>
    </row>
    <row r="3">
      <c r="A3" s="21" t="inlineStr">
        <is>
          <t>Kennzahl</t>
        </is>
      </c>
      <c r="B3" s="21" t="inlineStr">
        <is>
          <t>Wert</t>
        </is>
      </c>
      <c r="D3" s="7" t="inlineStr">
        <is>
          <t>KOSTENVERTEILUNG</t>
        </is>
      </c>
    </row>
    <row r="4">
      <c r="A4" s="22" t="inlineStr">
        <is>
          <t>Gesamtkosten/Jahr</t>
        </is>
      </c>
      <c r="B4" s="23">
        <f>Kostenrechnung!B27</f>
        <v/>
      </c>
    </row>
    <row r="5">
      <c r="A5" s="22" t="inlineStr">
        <is>
          <t>Kosten pro Kilometer</t>
        </is>
      </c>
      <c r="B5" s="12">
        <f>Kostenrechnung!D27</f>
        <v/>
      </c>
      <c r="D5" s="24" t="inlineStr">
        <is>
          <t>Kategorie</t>
        </is>
      </c>
      <c r="E5" s="24" t="inlineStr">
        <is>
          <t>Betrag</t>
        </is>
      </c>
    </row>
    <row r="6">
      <c r="A6" s="22" t="inlineStr">
        <is>
          <t>Fixkosten/Jahr</t>
        </is>
      </c>
      <c r="B6" s="10">
        <f>Kostenrechnung!B14</f>
        <v/>
      </c>
      <c r="D6" s="9" t="inlineStr">
        <is>
          <t>Fixkosten</t>
        </is>
      </c>
      <c r="E6" s="25">
        <f>Kostenrechnung!B14</f>
        <v/>
      </c>
    </row>
    <row r="7">
      <c r="A7" s="22" t="inlineStr">
        <is>
          <t>Variable Kosten/Jahr</t>
        </is>
      </c>
      <c r="B7" s="10">
        <f>Kostenrechnung!B25</f>
        <v/>
      </c>
      <c r="D7" s="9" t="inlineStr">
        <is>
          <t>Variable Kosten</t>
        </is>
      </c>
      <c r="E7" s="25">
        <f>Kostenrechnung!B25</f>
        <v/>
      </c>
    </row>
    <row r="8">
      <c r="A8" s="22" t="inlineStr">
        <is>
          <t>Kosten pro Monat</t>
        </is>
      </c>
      <c r="B8" s="10">
        <f>B4/12</f>
        <v/>
      </c>
    </row>
    <row r="9">
      <c r="A9" s="22" t="inlineStr">
        <is>
          <t>Kosten pro Tag</t>
        </is>
      </c>
      <c r="B9" s="10">
        <f>B4/365</f>
        <v/>
      </c>
    </row>
    <row r="10">
      <c r="A10" s="22" t="inlineStr">
        <is>
          <t>Fahrleistung/Jahr</t>
        </is>
      </c>
      <c r="B10" s="26">
        <f>Kostenrechnung!B4</f>
        <v/>
      </c>
    </row>
    <row r="11">
      <c r="A11" s="22" t="inlineStr">
        <is>
          <t>Fixkostenanteil</t>
        </is>
      </c>
      <c r="B11" s="27">
        <f>B6/B4</f>
        <v/>
      </c>
    </row>
    <row r="12">
      <c r="A12" s="22" t="inlineStr">
        <is>
          <t>Var. Kostenanteil</t>
        </is>
      </c>
      <c r="B12" s="27">
        <f>B7/B4</f>
        <v/>
      </c>
    </row>
    <row r="15">
      <c r="A15" s="7" t="inlineStr">
        <is>
          <t>TOP KOSTENPOSITIONEN</t>
        </is>
      </c>
    </row>
    <row r="16">
      <c r="A16" s="28" t="inlineStr">
        <is>
          <t>Position</t>
        </is>
      </c>
      <c r="B16" s="28" t="inlineStr">
        <is>
          <t>Betrag/Jahr</t>
        </is>
      </c>
      <c r="C16" s="28" t="inlineStr">
        <is>
          <t>Anteil</t>
        </is>
      </c>
    </row>
    <row r="17">
      <c r="A17" s="9" t="inlineStr">
        <is>
          <t>Kraftstoff (Diesel)</t>
        </is>
      </c>
      <c r="B17" s="29" t="n">
        <v>38400</v>
      </c>
      <c r="C17" s="11" t="n">
        <v>0.395</v>
      </c>
    </row>
    <row r="18">
      <c r="A18" s="9" t="inlineStr">
        <is>
          <t>Abschreibung</t>
        </is>
      </c>
      <c r="B18" s="29" t="n">
        <v>17900</v>
      </c>
      <c r="C18" s="11" t="n">
        <v>0.184</v>
      </c>
    </row>
    <row r="19">
      <c r="A19" s="9" t="inlineStr">
        <is>
          <t>Mautgebühren</t>
        </is>
      </c>
      <c r="B19" s="29" t="n">
        <v>8500</v>
      </c>
      <c r="C19" s="11" t="n">
        <v>0.08699999999999999</v>
      </c>
    </row>
    <row r="20">
      <c r="A20" s="9" t="inlineStr">
        <is>
          <t>Wartung &amp; Reparaturen</t>
        </is>
      </c>
      <c r="B20" s="29" t="n">
        <v>6200</v>
      </c>
      <c r="C20" s="11" t="n">
        <v>0.064</v>
      </c>
    </row>
    <row r="21">
      <c r="A21" s="9" t="inlineStr">
        <is>
          <t>Versicherung</t>
        </is>
      </c>
      <c r="B21" s="29" t="n">
        <v>4800</v>
      </c>
      <c r="C21" s="11" t="n">
        <v>0.049</v>
      </c>
    </row>
  </sheetData>
  <mergeCells count="3">
    <mergeCell ref="A15:C15"/>
    <mergeCell ref="D3:F3"/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2025-11-11T15:10:43Z</dcterms:created>
  <dcterms:modified xmlns:dcterms="http://purl.org/dc/terms/" xmlns:xsi="http://www.w3.org/2001/XMLSchema-instance" xsi:type="dcterms:W3CDTF">2025-11-11T15:10:43Z</dcterms:modified>
</cp:coreProperties>
</file>