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artungsplan" sheetId="1" state="visible" r:id="rId1"/>
    <sheet xmlns:r="http://schemas.openxmlformats.org/officeDocument/2006/relationships" name="Wartungshistorie" sheetId="2" state="visible" r:id="rId2"/>
    <sheet xmlns:r="http://schemas.openxmlformats.org/officeDocument/2006/relationships" name="Kostenübersicht" sheetId="3" state="visible" r:id="rId3"/>
  </sheets>
  <definedNames>
    <definedName name="_xlnm._FilterDatabase" localSheetId="0" hidden="1">'Wartungsplan'!$A$1:$I$21</definedName>
    <definedName name="_xlnm._FilterDatabase" localSheetId="1" hidden="1">'Wartungshistorie'!$A$1:$K$21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DD.MM.YYYY"/>
    <numFmt numFmtId="165" formatCode="#,##0.00 €"/>
    <numFmt numFmtId="166" formatCode="0.0"/>
  </numFmts>
  <fonts count="6">
    <font>
      <name val="Calibri"/>
      <family val="2"/>
      <color theme="1"/>
      <sz val="11"/>
      <scheme val="minor"/>
    </font>
    <font>
      <b val="1"/>
      <color rgb="00FFFFFF"/>
      <sz val="12"/>
    </font>
    <font>
      <b val="1"/>
      <color rgb="00FFFFFF"/>
    </font>
    <font>
      <b val="1"/>
      <color rgb="00FFFFFF"/>
      <sz val="14"/>
    </font>
    <font>
      <b val="1"/>
      <color rgb="00FFFFFF"/>
      <sz val="11"/>
    </font>
    <font>
      <b val="1"/>
      <sz val="11"/>
    </font>
  </fonts>
  <fills count="9">
    <fill>
      <patternFill/>
    </fill>
    <fill>
      <patternFill patternType="gray125"/>
    </fill>
    <fill>
      <patternFill patternType="solid">
        <fgColor rgb="002C3E50"/>
        <bgColor rgb="002C3E50"/>
      </patternFill>
    </fill>
    <fill>
      <patternFill patternType="solid">
        <fgColor rgb="0027AE60"/>
        <bgColor rgb="0027AE60"/>
      </patternFill>
    </fill>
    <fill>
      <patternFill patternType="solid">
        <fgColor rgb="00F39C12"/>
        <bgColor rgb="00F39C12"/>
      </patternFill>
    </fill>
    <fill>
      <patternFill patternType="solid">
        <fgColor rgb="00E74C3C"/>
        <bgColor rgb="00E74C3C"/>
      </patternFill>
    </fill>
    <fill>
      <patternFill patternType="solid">
        <fgColor rgb="001F618D"/>
        <bgColor rgb="001F618D"/>
      </patternFill>
    </fill>
    <fill>
      <patternFill patternType="solid">
        <fgColor rgb="0034495E"/>
        <bgColor rgb="0034495E"/>
      </patternFill>
    </fill>
    <fill>
      <patternFill patternType="solid">
        <fgColor rgb="00BDC3C7"/>
        <bgColor rgb="00BDC3C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pivotButton="0" quotePrefix="0" xfId="0"/>
    <xf numFmtId="164" fontId="0" fillId="0" borderId="1" pivotButton="0" quotePrefix="0" xfId="0"/>
    <xf numFmtId="0" fontId="2" fillId="3" borderId="1" applyAlignment="1" pivotButton="0" quotePrefix="0" xfId="0">
      <alignment horizontal="center"/>
    </xf>
    <xf numFmtId="165" fontId="0" fillId="0" borderId="1" pivotButton="0" quotePrefix="0" xfId="0"/>
    <xf numFmtId="0" fontId="2" fillId="4" borderId="1" applyAlignment="1" pivotButton="0" quotePrefix="0" xfId="0">
      <alignment horizontal="center"/>
    </xf>
    <xf numFmtId="0" fontId="2" fillId="5" borderId="1" applyAlignment="1" pivotButton="0" quotePrefix="0" xfId="0">
      <alignment horizontal="center"/>
    </xf>
    <xf numFmtId="166" fontId="0" fillId="0" borderId="1" pivotButton="0" quotePrefix="0" xfId="0"/>
    <xf numFmtId="0" fontId="3" fillId="6" borderId="0" applyAlignment="1" pivotButton="0" quotePrefix="0" xfId="0">
      <alignment horizontal="center" vertical="center"/>
    </xf>
    <xf numFmtId="0" fontId="4" fillId="7" borderId="1" applyAlignment="1" pivotButton="0" quotePrefix="0" xfId="0">
      <alignment horizontal="center" vertical="center"/>
    </xf>
    <xf numFmtId="0" fontId="5" fillId="8" borderId="1" pivotButton="0" quotePrefix="0" xfId="0"/>
    <xf numFmtId="165" fontId="5" fillId="8" borderId="1" pivotButton="0" quotePrefix="0" xfId="0"/>
    <xf numFmtId="0" fontId="1" fillId="6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20" customWidth="1" min="3" max="3"/>
    <col width="18" customWidth="1" min="4" max="4"/>
    <col width="15" customWidth="1" min="5" max="5"/>
    <col width="15" customWidth="1" min="6" max="6"/>
    <col width="18" customWidth="1" min="7" max="7"/>
    <col width="12" customWidth="1" min="8" max="8"/>
    <col width="18" customWidth="1" min="9" max="9"/>
  </cols>
  <sheetData>
    <row r="1">
      <c r="A1" s="1" t="inlineStr">
        <is>
          <t>Anlagen-Nr.</t>
        </is>
      </c>
      <c r="B1" s="1" t="inlineStr">
        <is>
          <t>Anlagenbezeichnung</t>
        </is>
      </c>
      <c r="C1" s="1" t="inlineStr">
        <is>
          <t>Standort</t>
        </is>
      </c>
      <c r="D1" s="1" t="inlineStr">
        <is>
          <t>Wartungsintervall</t>
        </is>
      </c>
      <c r="E1" s="1" t="inlineStr">
        <is>
          <t>Letzte Wartung</t>
        </is>
      </c>
      <c r="F1" s="1" t="inlineStr">
        <is>
          <t>Nächste Wartung</t>
        </is>
      </c>
      <c r="G1" s="1" t="inlineStr">
        <is>
          <t>Verantwortlich</t>
        </is>
      </c>
      <c r="H1" s="1" t="inlineStr">
        <is>
          <t>Status</t>
        </is>
      </c>
      <c r="I1" s="1" t="inlineStr">
        <is>
          <t>Kosten pro Wartung</t>
        </is>
      </c>
    </row>
    <row r="2">
      <c r="A2" s="2" t="inlineStr">
        <is>
          <t>A-001</t>
        </is>
      </c>
      <c r="B2" s="2" t="inlineStr">
        <is>
          <t>CNC Fräsmaschine DMU 50</t>
        </is>
      </c>
      <c r="C2" s="2" t="inlineStr">
        <is>
          <t>Produktionshalle 1</t>
        </is>
      </c>
      <c r="D2" s="2" t="inlineStr">
        <is>
          <t>3 Monate</t>
        </is>
      </c>
      <c r="E2" s="3" t="inlineStr">
        <is>
          <t>15.01.2025</t>
        </is>
      </c>
      <c r="F2" s="3">
        <f>E2+90</f>
        <v/>
      </c>
      <c r="G2" s="2" t="inlineStr">
        <is>
          <t>Schmidt, M.</t>
        </is>
      </c>
      <c r="H2" s="4" t="inlineStr">
        <is>
          <t>Aktuell</t>
        </is>
      </c>
      <c r="I2" s="5" t="n">
        <v>1250</v>
      </c>
    </row>
    <row r="3">
      <c r="A3" s="2" t="inlineStr">
        <is>
          <t>A-002</t>
        </is>
      </c>
      <c r="B3" s="2" t="inlineStr">
        <is>
          <t>Kompressor Atlas Copco GA 37</t>
        </is>
      </c>
      <c r="C3" s="2" t="inlineStr">
        <is>
          <t>Technikraum</t>
        </is>
      </c>
      <c r="D3" s="2" t="inlineStr">
        <is>
          <t>6 Monate</t>
        </is>
      </c>
      <c r="E3" s="3" t="inlineStr">
        <is>
          <t>10.11.2024</t>
        </is>
      </c>
      <c r="F3" s="3">
        <f>E3+180</f>
        <v/>
      </c>
      <c r="G3" s="2" t="inlineStr">
        <is>
          <t>Müller, T.</t>
        </is>
      </c>
      <c r="H3" s="6" t="inlineStr">
        <is>
          <t>Fällig</t>
        </is>
      </c>
      <c r="I3" s="5" t="n">
        <v>890.5</v>
      </c>
    </row>
    <row r="4">
      <c r="A4" s="2" t="inlineStr">
        <is>
          <t>A-003</t>
        </is>
      </c>
      <c r="B4" s="2" t="inlineStr">
        <is>
          <t>Gabelstapler Linde H25T</t>
        </is>
      </c>
      <c r="C4" s="2" t="inlineStr">
        <is>
          <t>Lager</t>
        </is>
      </c>
      <c r="D4" s="2" t="inlineStr">
        <is>
          <t>1 Jahr</t>
        </is>
      </c>
      <c r="E4" s="3" t="inlineStr">
        <is>
          <t>05.03.2024</t>
        </is>
      </c>
      <c r="F4" s="3">
        <f>E4+365</f>
        <v/>
      </c>
      <c r="G4" s="2" t="inlineStr">
        <is>
          <t>Weber, S.</t>
        </is>
      </c>
      <c r="H4" s="7" t="inlineStr">
        <is>
          <t>Überfällig</t>
        </is>
      </c>
      <c r="I4" s="5" t="n">
        <v>450</v>
      </c>
    </row>
    <row r="5">
      <c r="A5" s="2" t="inlineStr">
        <is>
          <t>A-004</t>
        </is>
      </c>
      <c r="B5" s="2" t="inlineStr">
        <is>
          <t>Klimaanlage Daikin VRV</t>
        </is>
      </c>
      <c r="C5" s="2" t="inlineStr">
        <is>
          <t>Bürogebäude</t>
        </is>
      </c>
      <c r="D5" s="2" t="inlineStr">
        <is>
          <t>6 Monate</t>
        </is>
      </c>
      <c r="E5" s="3" t="inlineStr">
        <is>
          <t>20.12.2024</t>
        </is>
      </c>
      <c r="F5" s="3">
        <f>E5+180</f>
        <v/>
      </c>
      <c r="G5" s="2" t="inlineStr">
        <is>
          <t>Koch, A.</t>
        </is>
      </c>
      <c r="H5" s="4" t="inlineStr">
        <is>
          <t>Aktuell</t>
        </is>
      </c>
      <c r="I5" s="5" t="n">
        <v>675</v>
      </c>
    </row>
    <row r="6">
      <c r="A6" s="2" t="inlineStr">
        <is>
          <t>A-005</t>
        </is>
      </c>
      <c r="B6" s="2" t="inlineStr">
        <is>
          <t>Heizkessel Viessmann Vitoplex</t>
        </is>
      </c>
      <c r="C6" s="2" t="inlineStr">
        <is>
          <t>Heizraum</t>
        </is>
      </c>
      <c r="D6" s="2" t="inlineStr">
        <is>
          <t>1 Jahr</t>
        </is>
      </c>
      <c r="E6" s="3" t="inlineStr">
        <is>
          <t>08.02.2024</t>
        </is>
      </c>
      <c r="F6" s="3">
        <f>E6+365</f>
        <v/>
      </c>
      <c r="G6" s="2" t="inlineStr">
        <is>
          <t>Schmidt, M.</t>
        </is>
      </c>
      <c r="H6" s="7" t="inlineStr">
        <is>
          <t>Überfällig</t>
        </is>
      </c>
      <c r="I6" s="5" t="n">
        <v>1890</v>
      </c>
    </row>
    <row r="7">
      <c r="A7" s="2" t="inlineStr">
        <is>
          <t>A-006</t>
        </is>
      </c>
      <c r="B7" s="2" t="inlineStr">
        <is>
          <t>Aufzug Schindler 3300</t>
        </is>
      </c>
      <c r="C7" s="2" t="inlineStr">
        <is>
          <t>Hauptgebäude</t>
        </is>
      </c>
      <c r="D7" s="2" t="inlineStr">
        <is>
          <t>3 Monate</t>
        </is>
      </c>
      <c r="E7" s="3" t="inlineStr">
        <is>
          <t>22.01.2025</t>
        </is>
      </c>
      <c r="F7" s="3">
        <f>E7+90</f>
        <v/>
      </c>
      <c r="G7" s="2" t="inlineStr">
        <is>
          <t>Becker, J.</t>
        </is>
      </c>
      <c r="H7" s="4" t="inlineStr">
        <is>
          <t>Aktuell</t>
        </is>
      </c>
      <c r="I7" s="5" t="n">
        <v>580</v>
      </c>
    </row>
    <row r="8">
      <c r="A8" s="2" t="inlineStr">
        <is>
          <t>A-007</t>
        </is>
      </c>
      <c r="B8" s="2" t="inlineStr">
        <is>
          <t>Sprinkleranlage</t>
        </is>
      </c>
      <c r="C8" s="2" t="inlineStr">
        <is>
          <t>Gesamtes Gebäude</t>
        </is>
      </c>
      <c r="D8" s="2" t="inlineStr">
        <is>
          <t>6 Monate</t>
        </is>
      </c>
      <c r="E8" s="3" t="inlineStr">
        <is>
          <t>30.10.2024</t>
        </is>
      </c>
      <c r="F8" s="3">
        <f>E8+180</f>
        <v/>
      </c>
      <c r="G8" s="2" t="inlineStr">
        <is>
          <t>Weber, S.</t>
        </is>
      </c>
      <c r="H8" s="6" t="inlineStr">
        <is>
          <t>Fällig</t>
        </is>
      </c>
      <c r="I8" s="5" t="n">
        <v>1200</v>
      </c>
    </row>
    <row r="9">
      <c r="A9" s="2" t="inlineStr">
        <is>
          <t>A-008</t>
        </is>
      </c>
      <c r="B9" s="2" t="inlineStr">
        <is>
          <t>Notbeleuchtung</t>
        </is>
      </c>
      <c r="C9" s="2" t="inlineStr">
        <is>
          <t>Alle Etagen</t>
        </is>
      </c>
      <c r="D9" s="2" t="inlineStr">
        <is>
          <t>1 Jahr</t>
        </is>
      </c>
      <c r="E9" s="3" t="inlineStr">
        <is>
          <t>15.04.2024</t>
        </is>
      </c>
      <c r="F9" s="3">
        <f>E9+365</f>
        <v/>
      </c>
      <c r="G9" s="2" t="inlineStr">
        <is>
          <t>Koch, A.</t>
        </is>
      </c>
      <c r="H9" s="7" t="inlineStr">
        <is>
          <t>Überfällig</t>
        </is>
      </c>
      <c r="I9" s="5" t="n">
        <v>320</v>
      </c>
    </row>
    <row r="10">
      <c r="A10" s="2" t="inlineStr">
        <is>
          <t>A-009</t>
        </is>
      </c>
      <c r="B10" s="2" t="inlineStr">
        <is>
          <t>Drucklufttrockner</t>
        </is>
      </c>
      <c r="C10" s="2" t="inlineStr">
        <is>
          <t>Technikraum</t>
        </is>
      </c>
      <c r="D10" s="2" t="inlineStr">
        <is>
          <t>6 Monate</t>
        </is>
      </c>
      <c r="E10" s="3" t="inlineStr">
        <is>
          <t>18.12.2024</t>
        </is>
      </c>
      <c r="F10" s="3">
        <f>E10+180</f>
        <v/>
      </c>
      <c r="G10" s="2" t="inlineStr">
        <is>
          <t>Müller, T.</t>
        </is>
      </c>
      <c r="H10" s="4" t="inlineStr">
        <is>
          <t>Aktuell</t>
        </is>
      </c>
      <c r="I10" s="5" t="n">
        <v>425</v>
      </c>
    </row>
    <row r="11">
      <c r="A11" s="2" t="inlineStr">
        <is>
          <t>A-010</t>
        </is>
      </c>
      <c r="B11" s="2" t="inlineStr">
        <is>
          <t>Schweißroboter KUKA KR 16</t>
        </is>
      </c>
      <c r="C11" s="2" t="inlineStr">
        <is>
          <t>Produktionshalle 2</t>
        </is>
      </c>
      <c r="D11" s="2" t="inlineStr">
        <is>
          <t>3 Monate</t>
        </is>
      </c>
      <c r="E11" s="3" t="inlineStr">
        <is>
          <t>28.01.2025</t>
        </is>
      </c>
      <c r="F11" s="3">
        <f>E11+90</f>
        <v/>
      </c>
      <c r="G11" s="2" t="inlineStr">
        <is>
          <t>Schmidt, M.</t>
        </is>
      </c>
      <c r="H11" s="4" t="inlineStr">
        <is>
          <t>Aktuell</t>
        </is>
      </c>
      <c r="I11" s="5" t="n">
        <v>980</v>
      </c>
    </row>
    <row r="12">
      <c r="A12" s="2" t="inlineStr">
        <is>
          <t>A-011</t>
        </is>
      </c>
      <c r="B12" s="2" t="inlineStr">
        <is>
          <t>Lüftungsanlage Wolf CK 3000</t>
        </is>
      </c>
      <c r="C12" s="2" t="inlineStr">
        <is>
          <t>Produktionshalle 1</t>
        </is>
      </c>
      <c r="D12" s="2" t="inlineStr">
        <is>
          <t>6 Monate</t>
        </is>
      </c>
      <c r="E12" s="3" t="inlineStr">
        <is>
          <t>05.11.2024</t>
        </is>
      </c>
      <c r="F12" s="3">
        <f>E12+180</f>
        <v/>
      </c>
      <c r="G12" s="2" t="inlineStr">
        <is>
          <t>Becker, J.</t>
        </is>
      </c>
      <c r="H12" s="6" t="inlineStr">
        <is>
          <t>Fällig</t>
        </is>
      </c>
      <c r="I12" s="5" t="n">
        <v>740</v>
      </c>
    </row>
    <row r="13">
      <c r="A13" s="2" t="inlineStr">
        <is>
          <t>A-012</t>
        </is>
      </c>
      <c r="B13" s="2" t="inlineStr">
        <is>
          <t>Hydraulikpresse 200t</t>
        </is>
      </c>
      <c r="C13" s="2" t="inlineStr">
        <is>
          <t>Produktionshalle 2</t>
        </is>
      </c>
      <c r="D13" s="2" t="inlineStr">
        <is>
          <t>3 Monate</t>
        </is>
      </c>
      <c r="E13" s="3" t="inlineStr">
        <is>
          <t>12.01.2025</t>
        </is>
      </c>
      <c r="F13" s="3">
        <f>E13+90</f>
        <v/>
      </c>
      <c r="G13" s="2" t="inlineStr">
        <is>
          <t>Weber, S.</t>
        </is>
      </c>
      <c r="H13" s="4" t="inlineStr">
        <is>
          <t>Aktuell</t>
        </is>
      </c>
      <c r="I13" s="5" t="n">
        <v>1450</v>
      </c>
    </row>
    <row r="14">
      <c r="A14" s="2" t="inlineStr">
        <is>
          <t>A-013</t>
        </is>
      </c>
      <c r="B14" s="2" t="inlineStr">
        <is>
          <t>EDV-Serverraum USV-Anlage</t>
        </is>
      </c>
      <c r="C14" s="2" t="inlineStr">
        <is>
          <t>Serverraum</t>
        </is>
      </c>
      <c r="D14" s="2" t="inlineStr">
        <is>
          <t>1 Jahr</t>
        </is>
      </c>
      <c r="E14" s="3" t="inlineStr">
        <is>
          <t>20.06.2024</t>
        </is>
      </c>
      <c r="F14" s="3">
        <f>E14+365</f>
        <v/>
      </c>
      <c r="G14" s="2" t="inlineStr">
        <is>
          <t>Koch, A.</t>
        </is>
      </c>
      <c r="H14" s="7" t="inlineStr">
        <is>
          <t>Überfällig</t>
        </is>
      </c>
      <c r="I14" s="5" t="n">
        <v>890</v>
      </c>
    </row>
    <row r="15">
      <c r="A15" s="2" t="inlineStr">
        <is>
          <t>A-014</t>
        </is>
      </c>
      <c r="B15" s="2" t="inlineStr">
        <is>
          <t>Hochregallager Steuerung</t>
        </is>
      </c>
      <c r="C15" s="2" t="inlineStr">
        <is>
          <t>Lager</t>
        </is>
      </c>
      <c r="D15" s="2" t="inlineStr">
        <is>
          <t>6 Monate</t>
        </is>
      </c>
      <c r="E15" s="3" t="inlineStr">
        <is>
          <t>15.12.2024</t>
        </is>
      </c>
      <c r="F15" s="3">
        <f>E15+180</f>
        <v/>
      </c>
      <c r="G15" s="2" t="inlineStr">
        <is>
          <t>Müller, T.</t>
        </is>
      </c>
      <c r="H15" s="4" t="inlineStr">
        <is>
          <t>Aktuell</t>
        </is>
      </c>
      <c r="I15" s="5" t="n">
        <v>1100</v>
      </c>
    </row>
    <row r="16">
      <c r="A16" s="2" t="inlineStr">
        <is>
          <t>A-015</t>
        </is>
      </c>
      <c r="B16" s="2" t="inlineStr">
        <is>
          <t>Lackieranlage</t>
        </is>
      </c>
      <c r="C16" s="2" t="inlineStr">
        <is>
          <t>Lackierhalle</t>
        </is>
      </c>
      <c r="D16" s="2" t="inlineStr">
        <is>
          <t>3 Monate</t>
        </is>
      </c>
      <c r="E16" s="3" t="inlineStr">
        <is>
          <t>25.01.2025</t>
        </is>
      </c>
      <c r="F16" s="3">
        <f>E16+90</f>
        <v/>
      </c>
      <c r="G16" s="2" t="inlineStr">
        <is>
          <t>Schmidt, M.</t>
        </is>
      </c>
      <c r="H16" s="4" t="inlineStr">
        <is>
          <t>Aktuell</t>
        </is>
      </c>
      <c r="I16" s="5" t="n">
        <v>1680</v>
      </c>
    </row>
    <row r="17">
      <c r="A17" s="2" t="inlineStr">
        <is>
          <t>A-016</t>
        </is>
      </c>
      <c r="B17" s="2" t="inlineStr">
        <is>
          <t>Sandstrahler</t>
        </is>
      </c>
      <c r="C17" s="2" t="inlineStr">
        <is>
          <t>Vorbehandlung</t>
        </is>
      </c>
      <c r="D17" s="2" t="inlineStr">
        <is>
          <t>6 Monate</t>
        </is>
      </c>
      <c r="E17" s="3" t="inlineStr">
        <is>
          <t>08.01.2025</t>
        </is>
      </c>
      <c r="F17" s="3">
        <f>E17+180</f>
        <v/>
      </c>
      <c r="G17" s="2" t="inlineStr">
        <is>
          <t>Becker, J.</t>
        </is>
      </c>
      <c r="H17" s="4" t="inlineStr">
        <is>
          <t>Aktuell</t>
        </is>
      </c>
      <c r="I17" s="5" t="n">
        <v>520</v>
      </c>
    </row>
    <row r="18">
      <c r="A18" s="2" t="inlineStr">
        <is>
          <t>A-017</t>
        </is>
      </c>
      <c r="B18" s="2" t="inlineStr">
        <is>
          <t>Bandsäge Optimum S 275</t>
        </is>
      </c>
      <c r="C18" s="2" t="inlineStr">
        <is>
          <t>Werkstatt</t>
        </is>
      </c>
      <c r="D18" s="2" t="inlineStr">
        <is>
          <t>1 Jahr</t>
        </is>
      </c>
      <c r="E18" s="3" t="inlineStr">
        <is>
          <t>10.05.2024</t>
        </is>
      </c>
      <c r="F18" s="3">
        <f>E18+365</f>
        <v/>
      </c>
      <c r="G18" s="2" t="inlineStr">
        <is>
          <t>Weber, S.</t>
        </is>
      </c>
      <c r="H18" s="7" t="inlineStr">
        <is>
          <t>Überfällig</t>
        </is>
      </c>
      <c r="I18" s="5" t="n">
        <v>280</v>
      </c>
    </row>
    <row r="19">
      <c r="A19" s="2" t="inlineStr">
        <is>
          <t>A-018</t>
        </is>
      </c>
      <c r="B19" s="2" t="inlineStr">
        <is>
          <t>Kältemaschine</t>
        </is>
      </c>
      <c r="C19" s="2" t="inlineStr">
        <is>
          <t>Produktionshalle 1</t>
        </is>
      </c>
      <c r="D19" s="2" t="inlineStr">
        <is>
          <t>6 Monate</t>
        </is>
      </c>
      <c r="E19" s="3" t="inlineStr">
        <is>
          <t>02.11.2024</t>
        </is>
      </c>
      <c r="F19" s="3">
        <f>E19+180</f>
        <v/>
      </c>
      <c r="G19" s="2" t="inlineStr">
        <is>
          <t>Müller, T.</t>
        </is>
      </c>
      <c r="H19" s="6" t="inlineStr">
        <is>
          <t>Fällig</t>
        </is>
      </c>
      <c r="I19" s="5" t="n">
        <v>1350</v>
      </c>
    </row>
    <row r="20">
      <c r="A20" s="2" t="inlineStr">
        <is>
          <t>A-019</t>
        </is>
      </c>
      <c r="B20" s="2" t="inlineStr">
        <is>
          <t>Wasseraufbereitungsanlage</t>
        </is>
      </c>
      <c r="C20" s="2" t="inlineStr">
        <is>
          <t>Technikraum</t>
        </is>
      </c>
      <c r="D20" s="2" t="inlineStr">
        <is>
          <t>3 Monate</t>
        </is>
      </c>
      <c r="E20" s="3" t="inlineStr">
        <is>
          <t>20.01.2025</t>
        </is>
      </c>
      <c r="F20" s="3">
        <f>E20+90</f>
        <v/>
      </c>
      <c r="G20" s="2" t="inlineStr">
        <is>
          <t>Koch, A.</t>
        </is>
      </c>
      <c r="H20" s="4" t="inlineStr">
        <is>
          <t>Aktuell</t>
        </is>
      </c>
      <c r="I20" s="5" t="n">
        <v>625</v>
      </c>
    </row>
    <row r="21">
      <c r="A21" s="2" t="inlineStr">
        <is>
          <t>A-020</t>
        </is>
      </c>
      <c r="B21" s="2" t="inlineStr">
        <is>
          <t>Brandmeldeanlage</t>
        </is>
      </c>
      <c r="C21" s="2" t="inlineStr">
        <is>
          <t>Gesamtes Gebäude</t>
        </is>
      </c>
      <c r="D21" s="2" t="inlineStr">
        <is>
          <t>1 Jahr</t>
        </is>
      </c>
      <c r="E21" s="3" t="inlineStr">
        <is>
          <t>15.03.2024</t>
        </is>
      </c>
      <c r="F21" s="3">
        <f>E21+365</f>
        <v/>
      </c>
      <c r="G21" s="2" t="inlineStr">
        <is>
          <t>Becker, J.</t>
        </is>
      </c>
      <c r="H21" s="7" t="inlineStr">
        <is>
          <t>Überfällig</t>
        </is>
      </c>
      <c r="I21" s="5" t="n">
        <v>980</v>
      </c>
    </row>
  </sheetData>
  <autoFilter ref="A1:I21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5" customWidth="1" min="1" max="1"/>
    <col width="12" customWidth="1" min="2" max="2"/>
    <col width="28" customWidth="1" min="3" max="3"/>
    <col width="35" customWidth="1" min="4" max="4"/>
    <col width="25" customWidth="1" min="5" max="5"/>
    <col width="12" customWidth="1" min="6" max="6"/>
    <col width="25" customWidth="1" min="7" max="7"/>
    <col width="15" customWidth="1" min="8" max="8"/>
    <col width="15" customWidth="1" min="9" max="9"/>
    <col width="15" customWidth="1" min="10" max="10"/>
    <col width="15" customWidth="1" min="11" max="11"/>
  </cols>
  <sheetData>
    <row r="1">
      <c r="A1" s="1" t="inlineStr">
        <is>
          <t>Wartungsdatum</t>
        </is>
      </c>
      <c r="B1" s="1" t="inlineStr">
        <is>
          <t>Anlagen-Nr.</t>
        </is>
      </c>
      <c r="C1" s="1" t="inlineStr">
        <is>
          <t>Anlagenbezeichnung</t>
        </is>
      </c>
      <c r="D1" s="1" t="inlineStr">
        <is>
          <t>Durchgeführte Arbeiten</t>
        </is>
      </c>
      <c r="E1" s="1" t="inlineStr">
        <is>
          <t>Techniker</t>
        </is>
      </c>
      <c r="F1" s="1" t="inlineStr">
        <is>
          <t>Dauer (Std.)</t>
        </is>
      </c>
      <c r="G1" s="1" t="inlineStr">
        <is>
          <t>Material</t>
        </is>
      </c>
      <c r="H1" s="1" t="inlineStr">
        <is>
          <t>Materialkosten</t>
        </is>
      </c>
      <c r="I1" s="1" t="inlineStr">
        <is>
          <t>Arbeitskosten</t>
        </is>
      </c>
      <c r="J1" s="1" t="inlineStr">
        <is>
          <t>Gesamtkosten</t>
        </is>
      </c>
      <c r="K1" s="1" t="inlineStr">
        <is>
          <t>Nächste Wartung</t>
        </is>
      </c>
    </row>
    <row r="2">
      <c r="A2" s="3" t="inlineStr">
        <is>
          <t>15.01.2025</t>
        </is>
      </c>
      <c r="B2" s="2" t="inlineStr">
        <is>
          <t>A-001</t>
        </is>
      </c>
      <c r="C2" s="2" t="inlineStr">
        <is>
          <t>CNC Fräsmaschine DMU 50</t>
        </is>
      </c>
      <c r="D2" s="2" t="inlineStr">
        <is>
          <t>Ölwechsel, Filter erneuert, Schmierung</t>
        </is>
      </c>
      <c r="E2" s="2" t="inlineStr">
        <is>
          <t>Maschinenbau Schulze GmbH</t>
        </is>
      </c>
      <c r="F2" s="8" t="n">
        <v>4.5</v>
      </c>
      <c r="G2" s="2" t="inlineStr">
        <is>
          <t>Hydrauliköl 20L, Luftfilter</t>
        </is>
      </c>
      <c r="H2" s="5" t="n">
        <v>380</v>
      </c>
      <c r="I2" s="5" t="n">
        <v>870</v>
      </c>
      <c r="J2" s="5">
        <f>H2+I2</f>
        <v/>
      </c>
      <c r="K2" s="3" t="inlineStr">
        <is>
          <t>15.04.2025</t>
        </is>
      </c>
    </row>
    <row r="3">
      <c r="A3" s="3" t="inlineStr">
        <is>
          <t>10.11.2024</t>
        </is>
      </c>
      <c r="B3" s="2" t="inlineStr">
        <is>
          <t>A-002</t>
        </is>
      </c>
      <c r="C3" s="2" t="inlineStr">
        <is>
          <t>Kompressor Atlas Copco GA 37</t>
        </is>
      </c>
      <c r="D3" s="2" t="inlineStr">
        <is>
          <t>Inspektion, Ölwechsel, Drucktest</t>
        </is>
      </c>
      <c r="E3" s="2" t="inlineStr">
        <is>
          <t>Druckluft Service Nord</t>
        </is>
      </c>
      <c r="F3" s="8" t="n">
        <v>3</v>
      </c>
      <c r="G3" s="2" t="inlineStr">
        <is>
          <t>Kompressoröl, Verschleißteile</t>
        </is>
      </c>
      <c r="H3" s="5" t="n">
        <v>245.5</v>
      </c>
      <c r="I3" s="5" t="n">
        <v>645</v>
      </c>
      <c r="J3" s="5">
        <f>H3+I3</f>
        <v/>
      </c>
      <c r="K3" s="3" t="inlineStr">
        <is>
          <t>10.05.2025</t>
        </is>
      </c>
    </row>
    <row r="4">
      <c r="A4" s="3" t="inlineStr">
        <is>
          <t>20.12.2024</t>
        </is>
      </c>
      <c r="B4" s="2" t="inlineStr">
        <is>
          <t>A-004</t>
        </is>
      </c>
      <c r="C4" s="2" t="inlineStr">
        <is>
          <t>Klimaanlage Daikin VRV</t>
        </is>
      </c>
      <c r="D4" s="2" t="inlineStr">
        <is>
          <t>Filterreinigung, Kältemittelcheck</t>
        </is>
      </c>
      <c r="E4" s="2" t="inlineStr">
        <is>
          <t>Kälte-Klima König</t>
        </is>
      </c>
      <c r="F4" s="8" t="n">
        <v>2.5</v>
      </c>
      <c r="G4" s="2" t="inlineStr">
        <is>
          <t>Luftfilter, Reinigungsmittel</t>
        </is>
      </c>
      <c r="H4" s="5" t="n">
        <v>125</v>
      </c>
      <c r="I4" s="5" t="n">
        <v>550</v>
      </c>
      <c r="J4" s="5">
        <f>H4+I4</f>
        <v/>
      </c>
      <c r="K4" s="3" t="inlineStr">
        <is>
          <t>20.06.2025</t>
        </is>
      </c>
    </row>
    <row r="5">
      <c r="A5" s="3" t="inlineStr">
        <is>
          <t>22.01.2025</t>
        </is>
      </c>
      <c r="B5" s="2" t="inlineStr">
        <is>
          <t>A-006</t>
        </is>
      </c>
      <c r="C5" s="2" t="inlineStr">
        <is>
          <t>Aufzug Schindler 3300</t>
        </is>
      </c>
      <c r="D5" s="2" t="inlineStr">
        <is>
          <t>Sicherheitsprüfung, Seilinspektion</t>
        </is>
      </c>
      <c r="E5" s="2" t="inlineStr">
        <is>
          <t>Aufzugservice Hoffmann</t>
        </is>
      </c>
      <c r="F5" s="8" t="n">
        <v>3</v>
      </c>
      <c r="G5" s="2" t="inlineStr">
        <is>
          <t>Schmiermittel, Kleinteile</t>
        </is>
      </c>
      <c r="H5" s="5" t="n">
        <v>80</v>
      </c>
      <c r="I5" s="5" t="n">
        <v>500</v>
      </c>
      <c r="J5" s="5">
        <f>H5+I5</f>
        <v/>
      </c>
      <c r="K5" s="3" t="inlineStr">
        <is>
          <t>22.04.2025</t>
        </is>
      </c>
    </row>
    <row r="6">
      <c r="A6" s="3" t="inlineStr">
        <is>
          <t>18.12.2024</t>
        </is>
      </c>
      <c r="B6" s="2" t="inlineStr">
        <is>
          <t>A-009</t>
        </is>
      </c>
      <c r="C6" s="2" t="inlineStr">
        <is>
          <t>Drucklufttrockner</t>
        </is>
      </c>
      <c r="D6" s="2" t="inlineStr">
        <is>
          <t>Wartung, Kondensatableiter gereinigt</t>
        </is>
      </c>
      <c r="E6" s="2" t="inlineStr">
        <is>
          <t>Druckluft Service Nord</t>
        </is>
      </c>
      <c r="F6" s="8" t="n">
        <v>2</v>
      </c>
      <c r="G6" s="2" t="inlineStr">
        <is>
          <t>Dichtungen, Patronen</t>
        </is>
      </c>
      <c r="H6" s="5" t="n">
        <v>145</v>
      </c>
      <c r="I6" s="5" t="n">
        <v>280</v>
      </c>
      <c r="J6" s="5">
        <f>H6+I6</f>
        <v/>
      </c>
      <c r="K6" s="3" t="inlineStr">
        <is>
          <t>18.06.2025</t>
        </is>
      </c>
    </row>
    <row r="7">
      <c r="A7" s="3" t="inlineStr">
        <is>
          <t>28.01.2025</t>
        </is>
      </c>
      <c r="B7" s="2" t="inlineStr">
        <is>
          <t>A-010</t>
        </is>
      </c>
      <c r="C7" s="2" t="inlineStr">
        <is>
          <t>Schweißroboter KUKA KR 16</t>
        </is>
      </c>
      <c r="D7" s="2" t="inlineStr">
        <is>
          <t>Software-Update, Kalibrierung</t>
        </is>
      </c>
      <c r="E7" s="2" t="inlineStr">
        <is>
          <t>Robotik Wagner GmbH</t>
        </is>
      </c>
      <c r="F7" s="8" t="n">
        <v>5</v>
      </c>
      <c r="G7" s="2" t="inlineStr">
        <is>
          <t>Verschleißteile, Schweißdüsen</t>
        </is>
      </c>
      <c r="H7" s="5" t="n">
        <v>280</v>
      </c>
      <c r="I7" s="5" t="n">
        <v>700</v>
      </c>
      <c r="J7" s="5">
        <f>H7+I7</f>
        <v/>
      </c>
      <c r="K7" s="3" t="inlineStr">
        <is>
          <t>28.04.2025</t>
        </is>
      </c>
    </row>
    <row r="8">
      <c r="A8" s="3" t="inlineStr">
        <is>
          <t>12.01.2025</t>
        </is>
      </c>
      <c r="B8" s="2" t="inlineStr">
        <is>
          <t>A-012</t>
        </is>
      </c>
      <c r="C8" s="2" t="inlineStr">
        <is>
          <t>Hydraulikpresse 200t</t>
        </is>
      </c>
      <c r="D8" s="2" t="inlineStr">
        <is>
          <t>Hydrauliköl gewechselt, Dichtungen</t>
        </is>
      </c>
      <c r="E8" s="2" t="inlineStr">
        <is>
          <t>Hydraulik Profi Meyer</t>
        </is>
      </c>
      <c r="F8" s="8" t="n">
        <v>6</v>
      </c>
      <c r="G8" s="2" t="inlineStr">
        <is>
          <t>Hydrauliköl 40L, Dichtungssatz</t>
        </is>
      </c>
      <c r="H8" s="5" t="n">
        <v>520</v>
      </c>
      <c r="I8" s="5" t="n">
        <v>930</v>
      </c>
      <c r="J8" s="5">
        <f>H8+I8</f>
        <v/>
      </c>
      <c r="K8" s="3" t="inlineStr">
        <is>
          <t>12.04.2025</t>
        </is>
      </c>
    </row>
    <row r="9">
      <c r="A9" s="3" t="inlineStr">
        <is>
          <t>15.12.2024</t>
        </is>
      </c>
      <c r="B9" s="2" t="inlineStr">
        <is>
          <t>A-014</t>
        </is>
      </c>
      <c r="C9" s="2" t="inlineStr">
        <is>
          <t>Hochregallager Steuerung</t>
        </is>
      </c>
      <c r="D9" s="2" t="inlineStr">
        <is>
          <t>Softwarecheck, Sensoren geprüft</t>
        </is>
      </c>
      <c r="E9" s="2" t="inlineStr">
        <is>
          <t>Logistik Automation Schmidt</t>
        </is>
      </c>
      <c r="F9" s="8" t="n">
        <v>4</v>
      </c>
      <c r="G9" s="2" t="inlineStr">
        <is>
          <t>Ersatzsensoren, Kabel</t>
        </is>
      </c>
      <c r="H9" s="5" t="n">
        <v>350</v>
      </c>
      <c r="I9" s="5" t="n">
        <v>750</v>
      </c>
      <c r="J9" s="5">
        <f>H9+I9</f>
        <v/>
      </c>
      <c r="K9" s="3" t="inlineStr">
        <is>
          <t>15.06.2025</t>
        </is>
      </c>
    </row>
    <row r="10">
      <c r="A10" s="3" t="inlineStr">
        <is>
          <t>25.01.2025</t>
        </is>
      </c>
      <c r="B10" s="2" t="inlineStr">
        <is>
          <t>A-015</t>
        </is>
      </c>
      <c r="C10" s="2" t="inlineStr">
        <is>
          <t>Lackieranlage</t>
        </is>
      </c>
      <c r="D10" s="2" t="inlineStr">
        <is>
          <t>Filteraustausch, Düsen gereinigt</t>
        </is>
      </c>
      <c r="E10" s="2" t="inlineStr">
        <is>
          <t>Lackiertechnik Bauer</t>
        </is>
      </c>
      <c r="F10" s="8" t="n">
        <v>5.5</v>
      </c>
      <c r="G10" s="2" t="inlineStr">
        <is>
          <t>Filtermatten, Düsensatz</t>
        </is>
      </c>
      <c r="H10" s="5" t="n">
        <v>480</v>
      </c>
      <c r="I10" s="5" t="n">
        <v>1200</v>
      </c>
      <c r="J10" s="5">
        <f>H10+I10</f>
        <v/>
      </c>
      <c r="K10" s="3" t="inlineStr">
        <is>
          <t>25.04.2025</t>
        </is>
      </c>
    </row>
    <row r="11">
      <c r="A11" s="3" t="inlineStr">
        <is>
          <t>08.01.2025</t>
        </is>
      </c>
      <c r="B11" s="2" t="inlineStr">
        <is>
          <t>A-016</t>
        </is>
      </c>
      <c r="C11" s="2" t="inlineStr">
        <is>
          <t>Sandstrahler</t>
        </is>
      </c>
      <c r="D11" s="2" t="inlineStr">
        <is>
          <t>Strahlmittel erneuert, Düsencheck</t>
        </is>
      </c>
      <c r="E11" s="2" t="inlineStr">
        <is>
          <t>Oberflächentechnik Klein</t>
        </is>
      </c>
      <c r="F11" s="8" t="n">
        <v>2.5</v>
      </c>
      <c r="G11" s="2" t="inlineStr">
        <is>
          <t>Korund, Verschleißteile</t>
        </is>
      </c>
      <c r="H11" s="5" t="n">
        <v>180</v>
      </c>
      <c r="I11" s="5" t="n">
        <v>340</v>
      </c>
      <c r="J11" s="5">
        <f>H11+I11</f>
        <v/>
      </c>
      <c r="K11" s="3" t="inlineStr">
        <is>
          <t>08.07.2025</t>
        </is>
      </c>
    </row>
    <row r="12">
      <c r="A12" s="3" t="inlineStr">
        <is>
          <t>20.01.2025</t>
        </is>
      </c>
      <c r="B12" s="2" t="inlineStr">
        <is>
          <t>A-019</t>
        </is>
      </c>
      <c r="C12" s="2" t="inlineStr">
        <is>
          <t>Wasseraufbereitungsanlage</t>
        </is>
      </c>
      <c r="D12" s="2" t="inlineStr">
        <is>
          <t>Filterpatronen getauscht, Entkalkung</t>
        </is>
      </c>
      <c r="E12" s="2" t="inlineStr">
        <is>
          <t>Wassertechnik Müller</t>
        </is>
      </c>
      <c r="F12" s="8" t="n">
        <v>3</v>
      </c>
      <c r="G12" s="2" t="inlineStr">
        <is>
          <t>Filterpatronen, Chemikalien</t>
        </is>
      </c>
      <c r="H12" s="5" t="n">
        <v>225</v>
      </c>
      <c r="I12" s="5" t="n">
        <v>400</v>
      </c>
      <c r="J12" s="5">
        <f>H12+I12</f>
        <v/>
      </c>
      <c r="K12" s="3" t="inlineStr">
        <is>
          <t>20.04.2025</t>
        </is>
      </c>
    </row>
    <row r="13">
      <c r="A13" s="3" t="inlineStr">
        <is>
          <t>05.03.2024</t>
        </is>
      </c>
      <c r="B13" s="2" t="inlineStr">
        <is>
          <t>A-003</t>
        </is>
      </c>
      <c r="C13" s="2" t="inlineStr">
        <is>
          <t>Gabelstapler Linde H25T</t>
        </is>
      </c>
      <c r="D13" s="2" t="inlineStr">
        <is>
          <t>Jahresinspektion, Bremsen geprüft</t>
        </is>
      </c>
      <c r="E13" s="2" t="inlineStr">
        <is>
          <t>Stapler Service Richter</t>
        </is>
      </c>
      <c r="F13" s="8" t="n">
        <v>2.5</v>
      </c>
      <c r="G13" s="2" t="inlineStr">
        <is>
          <t>Bremsbeläge, Öle</t>
        </is>
      </c>
      <c r="H13" s="5" t="n">
        <v>150</v>
      </c>
      <c r="I13" s="5" t="n">
        <v>300</v>
      </c>
      <c r="J13" s="5">
        <f>H13+I13</f>
        <v/>
      </c>
      <c r="K13" s="3" t="inlineStr">
        <is>
          <t>05.03.2025</t>
        </is>
      </c>
    </row>
    <row r="14">
      <c r="A14" s="3" t="inlineStr">
        <is>
          <t>08.02.2024</t>
        </is>
      </c>
      <c r="B14" s="2" t="inlineStr">
        <is>
          <t>A-005</t>
        </is>
      </c>
      <c r="C14" s="2" t="inlineStr">
        <is>
          <t>Heizkessel Viessmann Vitoplex</t>
        </is>
      </c>
      <c r="D14" s="2" t="inlineStr">
        <is>
          <t>Jahreswartung, Abgasmessung, TÜV</t>
        </is>
      </c>
      <c r="E14" s="2" t="inlineStr">
        <is>
          <t>Heizungsbau Fischer GmbH</t>
        </is>
      </c>
      <c r="F14" s="8" t="n">
        <v>8</v>
      </c>
      <c r="G14" s="2" t="inlineStr">
        <is>
          <t>Brennerdüse, Dichtungen, TÜV</t>
        </is>
      </c>
      <c r="H14" s="5" t="n">
        <v>490</v>
      </c>
      <c r="I14" s="5" t="n">
        <v>1400</v>
      </c>
      <c r="J14" s="5">
        <f>H14+I14</f>
        <v/>
      </c>
      <c r="K14" s="3" t="inlineStr">
        <is>
          <t>08.02.2025</t>
        </is>
      </c>
    </row>
    <row r="15">
      <c r="A15" s="3" t="inlineStr">
        <is>
          <t>15.04.2024</t>
        </is>
      </c>
      <c r="B15" s="2" t="inlineStr">
        <is>
          <t>A-008</t>
        </is>
      </c>
      <c r="C15" s="2" t="inlineStr">
        <is>
          <t>Notbeleuchtung</t>
        </is>
      </c>
      <c r="D15" s="2" t="inlineStr">
        <is>
          <t>Funktionstest, Akkus getauscht</t>
        </is>
      </c>
      <c r="E15" s="2" t="inlineStr">
        <is>
          <t>Elektro Wagner</t>
        </is>
      </c>
      <c r="F15" s="8" t="n">
        <v>2</v>
      </c>
      <c r="G15" s="2" t="inlineStr">
        <is>
          <t>Notlicht-Akkus, Leuchtmittel</t>
        </is>
      </c>
      <c r="H15" s="5" t="n">
        <v>120</v>
      </c>
      <c r="I15" s="5" t="n">
        <v>200</v>
      </c>
      <c r="J15" s="5">
        <f>H15+I15</f>
        <v/>
      </c>
      <c r="K15" s="3" t="inlineStr">
        <is>
          <t>15.04.2025</t>
        </is>
      </c>
    </row>
    <row r="16">
      <c r="A16" s="3" t="inlineStr">
        <is>
          <t>20.06.2024</t>
        </is>
      </c>
      <c r="B16" s="2" t="inlineStr">
        <is>
          <t>A-013</t>
        </is>
      </c>
      <c r="C16" s="2" t="inlineStr">
        <is>
          <t>EDV-Serverraum USV-Anlage</t>
        </is>
      </c>
      <c r="D16" s="2" t="inlineStr">
        <is>
          <t>Batterie-Check, Lasttest</t>
        </is>
      </c>
      <c r="E16" s="2" t="inlineStr">
        <is>
          <t>IT-Service Hoffmann</t>
        </is>
      </c>
      <c r="F16" s="8" t="n">
        <v>3.5</v>
      </c>
      <c r="G16" s="2" t="inlineStr">
        <is>
          <t>USV-Batterien</t>
        </is>
      </c>
      <c r="H16" s="5" t="n">
        <v>450</v>
      </c>
      <c r="I16" s="5" t="n">
        <v>440</v>
      </c>
      <c r="J16" s="5">
        <f>H16+I16</f>
        <v/>
      </c>
      <c r="K16" s="3" t="inlineStr">
        <is>
          <t>20.06.2025</t>
        </is>
      </c>
    </row>
    <row r="17">
      <c r="A17" s="3" t="inlineStr">
        <is>
          <t>10.05.2024</t>
        </is>
      </c>
      <c r="B17" s="2" t="inlineStr">
        <is>
          <t>A-017</t>
        </is>
      </c>
      <c r="C17" s="2" t="inlineStr">
        <is>
          <t>Bandsäge Optimum S 275</t>
        </is>
      </c>
      <c r="D17" s="2" t="inlineStr">
        <is>
          <t>Jahresinspektion, Sägeblatt erneuert</t>
        </is>
      </c>
      <c r="E17" s="2" t="inlineStr">
        <is>
          <t>Werkzeugmaschinen Schulz</t>
        </is>
      </c>
      <c r="F17" s="8" t="n">
        <v>1.5</v>
      </c>
      <c r="G17" s="2" t="inlineStr">
        <is>
          <t>Sägeblatt, Führungsrollen</t>
        </is>
      </c>
      <c r="H17" s="5" t="n">
        <v>105</v>
      </c>
      <c r="I17" s="5" t="n">
        <v>175</v>
      </c>
      <c r="J17" s="5">
        <f>H17+I17</f>
        <v/>
      </c>
      <c r="K17" s="3" t="inlineStr">
        <is>
          <t>10.05.2025</t>
        </is>
      </c>
    </row>
    <row r="18">
      <c r="A18" s="3" t="inlineStr">
        <is>
          <t>15.03.2024</t>
        </is>
      </c>
      <c r="B18" s="2" t="inlineStr">
        <is>
          <t>A-020</t>
        </is>
      </c>
      <c r="C18" s="2" t="inlineStr">
        <is>
          <t>Brandmeldeanlage</t>
        </is>
      </c>
      <c r="D18" s="2" t="inlineStr">
        <is>
          <t>Jahrescheck, Melder geprüft</t>
        </is>
      </c>
      <c r="E18" s="2" t="inlineStr">
        <is>
          <t>Brandschutztechnik Nord</t>
        </is>
      </c>
      <c r="F18" s="8" t="n">
        <v>6</v>
      </c>
      <c r="G18" s="2" t="inlineStr">
        <is>
          <t>Ersatzmelder, Batterien</t>
        </is>
      </c>
      <c r="H18" s="5" t="n">
        <v>280</v>
      </c>
      <c r="I18" s="5" t="n">
        <v>700</v>
      </c>
      <c r="J18" s="5">
        <f>H18+I18</f>
        <v/>
      </c>
      <c r="K18" s="3" t="inlineStr">
        <is>
          <t>15.03.2025</t>
        </is>
      </c>
    </row>
    <row r="19">
      <c r="A19" s="3" t="inlineStr">
        <is>
          <t>02.11.2024</t>
        </is>
      </c>
      <c r="B19" s="2" t="inlineStr">
        <is>
          <t>A-018</t>
        </is>
      </c>
      <c r="C19" s="2" t="inlineStr">
        <is>
          <t>Kältemaschine</t>
        </is>
      </c>
      <c r="D19" s="2" t="inlineStr">
        <is>
          <t>Kältemittelstand, Kompressorcheck</t>
        </is>
      </c>
      <c r="E19" s="2" t="inlineStr">
        <is>
          <t>Kälte-Klima König</t>
        </is>
      </c>
      <c r="F19" s="8" t="n">
        <v>4</v>
      </c>
      <c r="G19" s="2" t="inlineStr">
        <is>
          <t>Kältemittel R134a, Filter</t>
        </is>
      </c>
      <c r="H19" s="5" t="n">
        <v>450</v>
      </c>
      <c r="I19" s="5" t="n">
        <v>900</v>
      </c>
      <c r="J19" s="5">
        <f>H19+I19</f>
        <v/>
      </c>
      <c r="K19" s="3" t="inlineStr">
        <is>
          <t>02.05.2025</t>
        </is>
      </c>
    </row>
    <row r="20">
      <c r="A20" s="3" t="inlineStr">
        <is>
          <t>05.11.2024</t>
        </is>
      </c>
      <c r="B20" s="2" t="inlineStr">
        <is>
          <t>A-011</t>
        </is>
      </c>
      <c r="C20" s="2" t="inlineStr">
        <is>
          <t>Lüftungsanlage Wolf CK 3000</t>
        </is>
      </c>
      <c r="D20" s="2" t="inlineStr">
        <is>
          <t>Filterwechsel, Riemenspannung</t>
        </is>
      </c>
      <c r="E20" s="2" t="inlineStr">
        <is>
          <t>Lüftungstechnik Weber</t>
        </is>
      </c>
      <c r="F20" s="8" t="n">
        <v>3</v>
      </c>
      <c r="G20" s="2" t="inlineStr">
        <is>
          <t>Luftfilter G4/F7, Antriebsriemen</t>
        </is>
      </c>
      <c r="H20" s="5" t="n">
        <v>240</v>
      </c>
      <c r="I20" s="5" t="n">
        <v>500</v>
      </c>
      <c r="J20" s="5">
        <f>H20+I20</f>
        <v/>
      </c>
      <c r="K20" s="3" t="inlineStr">
        <is>
          <t>05.05.2025</t>
        </is>
      </c>
    </row>
    <row r="21">
      <c r="A21" s="3" t="inlineStr">
        <is>
          <t>18.10.2024</t>
        </is>
      </c>
      <c r="B21" s="2" t="inlineStr">
        <is>
          <t>A-007</t>
        </is>
      </c>
      <c r="C21" s="2" t="inlineStr">
        <is>
          <t>Sprinkleranlage</t>
        </is>
      </c>
      <c r="D21" s="2" t="inlineStr">
        <is>
          <t>Halbjahresinspektion, Drucktest</t>
        </is>
      </c>
      <c r="E21" s="2" t="inlineStr">
        <is>
          <t>Brandschutztechnik Nord</t>
        </is>
      </c>
      <c r="F21" s="8" t="n">
        <v>5</v>
      </c>
      <c r="G21" s="2" t="inlineStr">
        <is>
          <t>Sprinklerköpfe, Dichtungen</t>
        </is>
      </c>
      <c r="H21" s="5" t="n">
        <v>350</v>
      </c>
      <c r="I21" s="5" t="n">
        <v>850</v>
      </c>
      <c r="J21" s="5">
        <f>H21+I21</f>
        <v/>
      </c>
      <c r="K21" s="3" t="inlineStr">
        <is>
          <t>18.04.2025</t>
        </is>
      </c>
    </row>
  </sheetData>
  <autoFilter ref="A1:K21"/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0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18" customWidth="1" min="3" max="3"/>
    <col width="18" customWidth="1" min="4" max="4"/>
    <col width="18" customWidth="1" min="5" max="5"/>
  </cols>
  <sheetData>
    <row r="1">
      <c r="A1" s="9" t="inlineStr">
        <is>
          <t>KOSTENÜBERSICHT WARTUNGEN 2024/2025</t>
        </is>
      </c>
    </row>
    <row r="3">
      <c r="A3" s="10" t="inlineStr">
        <is>
          <t>Wartungskategorie</t>
        </is>
      </c>
      <c r="B3" s="10" t="inlineStr">
        <is>
          <t>Anzahl Wartungen</t>
        </is>
      </c>
      <c r="C3" s="10" t="inlineStr">
        <is>
          <t>Materialkosten</t>
        </is>
      </c>
      <c r="D3" s="10" t="inlineStr">
        <is>
          <t>Arbeitskosten</t>
        </is>
      </c>
      <c r="E3" s="10" t="inlineStr">
        <is>
          <t>Gesamtkosten</t>
        </is>
      </c>
    </row>
    <row r="4">
      <c r="A4" s="2" t="inlineStr">
        <is>
          <t>3-Monats-Intervall</t>
        </is>
      </c>
      <c r="B4" s="2" t="n">
        <v>8</v>
      </c>
      <c r="C4" s="5" t="n">
        <v>2425</v>
      </c>
      <c r="D4" s="5" t="n">
        <v>5500</v>
      </c>
      <c r="E4" s="5">
        <f>C4+D4</f>
        <v/>
      </c>
    </row>
    <row r="5">
      <c r="A5" s="2" t="inlineStr">
        <is>
          <t>6-Monats-Intervall</t>
        </is>
      </c>
      <c r="B5" s="2" t="n">
        <v>8</v>
      </c>
      <c r="C5" s="5" t="n">
        <v>2385.5</v>
      </c>
      <c r="D5" s="5" t="n">
        <v>5365</v>
      </c>
      <c r="E5" s="5">
        <f>C5+D5</f>
        <v/>
      </c>
    </row>
    <row r="6">
      <c r="A6" s="2" t="inlineStr">
        <is>
          <t>12-Monats-Intervall</t>
        </is>
      </c>
      <c r="B6" s="2" t="n">
        <v>6</v>
      </c>
      <c r="C6" s="5" t="n">
        <v>1400</v>
      </c>
      <c r="D6" s="5" t="n">
        <v>3215</v>
      </c>
      <c r="E6" s="5">
        <f>C6+D6</f>
        <v/>
      </c>
    </row>
    <row r="7">
      <c r="A7" s="2" t="inlineStr"/>
      <c r="B7" s="2" t="inlineStr"/>
      <c r="C7" s="2" t="inlineStr"/>
      <c r="D7" s="2" t="inlineStr"/>
      <c r="E7" s="2" t="inlineStr"/>
    </row>
    <row r="8">
      <c r="A8" s="11" t="inlineStr">
        <is>
          <t>Gesamt 2024/2025</t>
        </is>
      </c>
      <c r="B8" s="11">
        <f>SUM(B4:B6)</f>
        <v/>
      </c>
      <c r="C8" s="12">
        <f>SUM(C4:C6)</f>
        <v/>
      </c>
      <c r="D8" s="12">
        <f>SUM(D4:D6)</f>
        <v/>
      </c>
      <c r="E8" s="12">
        <f>SUM(E4:E6)</f>
        <v/>
      </c>
    </row>
    <row r="10">
      <c r="A10" s="13" t="inlineStr">
        <is>
          <t>MONATLICHE VERTEILUNG</t>
        </is>
      </c>
    </row>
    <row r="11">
      <c r="A11" s="10" t="inlineStr">
        <is>
          <t>Monat</t>
        </is>
      </c>
      <c r="B11" s="10" t="inlineStr">
        <is>
          <t>Anzahl Wartungen</t>
        </is>
      </c>
      <c r="C11" s="10" t="inlineStr">
        <is>
          <t>Kosten</t>
        </is>
      </c>
    </row>
    <row r="12">
      <c r="A12" s="2" t="inlineStr">
        <is>
          <t>Januar 2025</t>
        </is>
      </c>
      <c r="B12" s="2" t="n">
        <v>8</v>
      </c>
      <c r="C12" s="5" t="n">
        <v>7265</v>
      </c>
    </row>
    <row r="13">
      <c r="A13" s="2" t="inlineStr">
        <is>
          <t>Dezember 2024</t>
        </is>
      </c>
      <c r="B13" s="2" t="n">
        <v>4</v>
      </c>
      <c r="C13" s="5" t="n">
        <v>2850</v>
      </c>
    </row>
    <row r="14">
      <c r="A14" s="2" t="inlineStr">
        <is>
          <t>November 2024</t>
        </is>
      </c>
      <c r="B14" s="2" t="n">
        <v>4</v>
      </c>
      <c r="C14" s="5" t="n">
        <v>3555.5</v>
      </c>
    </row>
    <row r="15">
      <c r="A15" s="2" t="inlineStr">
        <is>
          <t>Oktober 2024</t>
        </is>
      </c>
      <c r="B15" s="2" t="n">
        <v>1</v>
      </c>
      <c r="C15" s="5" t="n">
        <v>1200</v>
      </c>
    </row>
    <row r="16">
      <c r="A16" s="2" t="inlineStr">
        <is>
          <t>Juni 2024</t>
        </is>
      </c>
      <c r="B16" s="2" t="n">
        <v>1</v>
      </c>
      <c r="C16" s="5" t="n">
        <v>890</v>
      </c>
    </row>
    <row r="17">
      <c r="A17" s="2" t="inlineStr">
        <is>
          <t>Mai 2024</t>
        </is>
      </c>
      <c r="B17" s="2" t="n">
        <v>1</v>
      </c>
      <c r="C17" s="5" t="n">
        <v>280</v>
      </c>
    </row>
    <row r="18">
      <c r="A18" s="2" t="inlineStr">
        <is>
          <t>April 2024</t>
        </is>
      </c>
      <c r="B18" s="2" t="n">
        <v>1</v>
      </c>
      <c r="C18" s="5" t="n">
        <v>320</v>
      </c>
    </row>
    <row r="19">
      <c r="A19" s="2" t="inlineStr">
        <is>
          <t>März 2024</t>
        </is>
      </c>
      <c r="B19" s="2" t="n">
        <v>2</v>
      </c>
      <c r="C19" s="5" t="n">
        <v>1430</v>
      </c>
    </row>
    <row r="20">
      <c r="A20" s="2" t="inlineStr">
        <is>
          <t>Februar 2024</t>
        </is>
      </c>
      <c r="B20" s="2" t="n">
        <v>1</v>
      </c>
      <c r="C20" s="5" t="n">
        <v>1890</v>
      </c>
    </row>
  </sheetData>
  <mergeCells count="2">
    <mergeCell ref="A10:C10"/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2025-11-09T22:28:11Z</dcterms:created>
  <dcterms:modified xmlns:dcterms="http://purl.org/dc/terms/" xmlns:xsi="http://www.w3.org/2001/XMLSchema-instance" xsi:type="dcterms:W3CDTF">2025-11-09T22:28:11Z</dcterms:modified>
</cp:coreProperties>
</file>